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08" windowWidth="16212" windowHeight="5808" activeTab="2"/>
  </bookViews>
  <sheets>
    <sheet name="SHEET1" sheetId="2" r:id="rId1"/>
    <sheet name="PO_CO_MAPPING" sheetId="3" r:id="rId2"/>
    <sheet name="PROGRAM OUTCOME DESCRIPTION" sheetId="4" r:id="rId3"/>
  </sheets>
  <definedNames>
    <definedName name="_GoBack" localSheetId="1">PO_CO_MAPPING!$A$175</definedName>
  </definedNames>
  <calcPr calcId="124519"/>
</workbook>
</file>

<file path=xl/calcChain.xml><?xml version="1.0" encoding="utf-8"?>
<calcChain xmlns="http://schemas.openxmlformats.org/spreadsheetml/2006/main">
  <c r="K105" i="3"/>
  <c r="J105"/>
  <c r="I105"/>
  <c r="H105"/>
  <c r="G105"/>
  <c r="K104"/>
  <c r="J104"/>
  <c r="I104"/>
  <c r="H104"/>
  <c r="G104"/>
  <c r="K103"/>
  <c r="J103"/>
  <c r="I103"/>
  <c r="H103"/>
  <c r="G103"/>
  <c r="K102"/>
  <c r="J102"/>
  <c r="I102"/>
  <c r="H102"/>
  <c r="G102"/>
  <c r="K101"/>
  <c r="J101"/>
  <c r="I101"/>
  <c r="H101"/>
  <c r="G101"/>
  <c r="K99"/>
  <c r="J99"/>
  <c r="I99"/>
  <c r="H99"/>
  <c r="G99"/>
  <c r="K98"/>
  <c r="J98"/>
  <c r="I98"/>
  <c r="H98"/>
  <c r="G98"/>
  <c r="K97"/>
  <c r="J97"/>
  <c r="I97"/>
  <c r="H97"/>
  <c r="G97"/>
  <c r="K96"/>
  <c r="J96"/>
  <c r="I96"/>
  <c r="H96"/>
  <c r="G96"/>
  <c r="K95"/>
  <c r="J95"/>
  <c r="I95"/>
  <c r="H95"/>
  <c r="G95"/>
  <c r="K92"/>
  <c r="J92"/>
  <c r="I92"/>
  <c r="H92"/>
  <c r="G92"/>
  <c r="K91"/>
  <c r="J91"/>
  <c r="I91"/>
  <c r="H91"/>
  <c r="G91"/>
  <c r="K90"/>
  <c r="J90"/>
  <c r="I90"/>
  <c r="H90"/>
  <c r="G90"/>
  <c r="K89"/>
  <c r="J89"/>
  <c r="I89"/>
  <c r="H89"/>
  <c r="G89"/>
  <c r="K88"/>
  <c r="J88"/>
  <c r="I88"/>
  <c r="H88"/>
  <c r="G88"/>
  <c r="K84"/>
  <c r="J84"/>
  <c r="I84"/>
  <c r="H84"/>
  <c r="G84"/>
  <c r="K83"/>
  <c r="J83"/>
  <c r="I83"/>
  <c r="H83"/>
  <c r="G83"/>
  <c r="K82"/>
  <c r="J82"/>
  <c r="I82"/>
  <c r="H82"/>
  <c r="G82"/>
  <c r="K81"/>
  <c r="J81"/>
  <c r="I81"/>
  <c r="H81"/>
  <c r="G81"/>
  <c r="K80"/>
  <c r="J80"/>
  <c r="I80"/>
  <c r="H80"/>
  <c r="G80"/>
  <c r="K77"/>
  <c r="J77"/>
  <c r="I77"/>
  <c r="H77"/>
  <c r="G77"/>
  <c r="K76"/>
  <c r="J76"/>
  <c r="I76"/>
  <c r="H76"/>
  <c r="G76"/>
  <c r="K75"/>
  <c r="J75"/>
  <c r="I75"/>
  <c r="H75"/>
  <c r="G75"/>
  <c r="K74"/>
  <c r="J74"/>
  <c r="I74"/>
  <c r="H74"/>
  <c r="G74"/>
  <c r="K73"/>
  <c r="J73"/>
  <c r="I73"/>
  <c r="H73"/>
  <c r="G73"/>
  <c r="K71"/>
  <c r="J71"/>
  <c r="I71"/>
  <c r="H71"/>
  <c r="G71"/>
  <c r="K70"/>
  <c r="J70"/>
  <c r="I70"/>
  <c r="H70"/>
  <c r="G70"/>
  <c r="K69"/>
  <c r="J69"/>
  <c r="I69"/>
  <c r="H69"/>
  <c r="G69"/>
  <c r="K68"/>
  <c r="J68"/>
  <c r="I68"/>
  <c r="H68"/>
  <c r="G68"/>
  <c r="K67"/>
  <c r="J67"/>
  <c r="I67"/>
  <c r="H67"/>
  <c r="G67"/>
  <c r="K64"/>
  <c r="J64"/>
  <c r="I64"/>
  <c r="H64"/>
  <c r="G64"/>
  <c r="K63"/>
  <c r="J63"/>
  <c r="I63"/>
  <c r="H63"/>
  <c r="G63"/>
  <c r="K62"/>
  <c r="J62"/>
  <c r="I62"/>
  <c r="H62"/>
  <c r="G62"/>
  <c r="K61"/>
  <c r="J61"/>
  <c r="I61"/>
  <c r="H61"/>
  <c r="G61"/>
  <c r="K60"/>
  <c r="J60"/>
  <c r="I60"/>
  <c r="H60"/>
  <c r="G60"/>
  <c r="K58"/>
  <c r="J58"/>
  <c r="I58"/>
  <c r="H58"/>
  <c r="G58"/>
  <c r="K57"/>
  <c r="J57"/>
  <c r="I57"/>
  <c r="H57"/>
  <c r="G57"/>
  <c r="K56"/>
  <c r="J56"/>
  <c r="I56"/>
  <c r="H56"/>
  <c r="G56"/>
  <c r="K55"/>
  <c r="J55"/>
  <c r="I55"/>
  <c r="H55"/>
  <c r="G55"/>
  <c r="K54"/>
  <c r="J54"/>
  <c r="I54"/>
  <c r="H54"/>
  <c r="G54"/>
  <c r="K50"/>
  <c r="J50"/>
  <c r="I50"/>
  <c r="H50"/>
  <c r="G50"/>
  <c r="K49"/>
  <c r="J49"/>
  <c r="I49"/>
  <c r="H49"/>
  <c r="G49"/>
  <c r="K48"/>
  <c r="J48"/>
  <c r="I48"/>
  <c r="H48"/>
  <c r="G48"/>
  <c r="K47"/>
  <c r="J47"/>
  <c r="I47"/>
  <c r="H47"/>
  <c r="G47"/>
  <c r="K46"/>
  <c r="J46"/>
  <c r="I46"/>
  <c r="H46"/>
  <c r="G46"/>
  <c r="K43"/>
  <c r="J43"/>
  <c r="I43"/>
  <c r="H43"/>
  <c r="G43"/>
  <c r="K42"/>
  <c r="J42"/>
  <c r="I42"/>
  <c r="H42"/>
  <c r="G42"/>
  <c r="K41"/>
  <c r="J41"/>
  <c r="I41"/>
  <c r="H41"/>
  <c r="G41"/>
  <c r="K40"/>
  <c r="J40"/>
  <c r="I40"/>
  <c r="H40"/>
  <c r="G40"/>
  <c r="K39"/>
  <c r="J39"/>
  <c r="I39"/>
  <c r="H39"/>
  <c r="G39"/>
  <c r="K36"/>
  <c r="J36"/>
  <c r="I36"/>
  <c r="H36"/>
  <c r="G36"/>
  <c r="K35"/>
  <c r="J35"/>
  <c r="I35"/>
  <c r="H35"/>
  <c r="G35"/>
  <c r="K34"/>
  <c r="J34"/>
  <c r="I34"/>
  <c r="H34"/>
  <c r="G34"/>
  <c r="K33"/>
  <c r="J33"/>
  <c r="I33"/>
  <c r="H33"/>
  <c r="G33"/>
  <c r="K32"/>
  <c r="J32"/>
  <c r="I32"/>
  <c r="H32"/>
  <c r="G32"/>
  <c r="K30"/>
  <c r="J30"/>
  <c r="I30"/>
  <c r="H30"/>
  <c r="G30"/>
  <c r="K29"/>
  <c r="J29"/>
  <c r="I29"/>
  <c r="H29"/>
  <c r="G29"/>
  <c r="K28"/>
  <c r="J28"/>
  <c r="I28"/>
  <c r="H28"/>
  <c r="G28"/>
  <c r="K27"/>
  <c r="J27"/>
  <c r="I27"/>
  <c r="H27"/>
  <c r="G27"/>
  <c r="K26"/>
  <c r="J26"/>
  <c r="I26"/>
  <c r="H26"/>
  <c r="G26"/>
  <c r="K24"/>
  <c r="J24"/>
  <c r="I24"/>
  <c r="H24"/>
  <c r="G24"/>
  <c r="K23"/>
  <c r="J23"/>
  <c r="I23"/>
  <c r="H23"/>
  <c r="G23"/>
  <c r="K22"/>
  <c r="J22"/>
  <c r="I22"/>
  <c r="H22"/>
  <c r="G22"/>
  <c r="K21"/>
  <c r="J21"/>
  <c r="I21"/>
  <c r="H21"/>
  <c r="G21"/>
  <c r="K20"/>
  <c r="J20"/>
  <c r="I20"/>
  <c r="H20"/>
  <c r="G20"/>
  <c r="K18"/>
  <c r="J18"/>
  <c r="I18"/>
  <c r="H18"/>
  <c r="G18"/>
  <c r="K17"/>
  <c r="J17"/>
  <c r="I17"/>
  <c r="H17"/>
  <c r="G17"/>
  <c r="K16"/>
  <c r="J16"/>
  <c r="I16"/>
  <c r="H16"/>
  <c r="G16"/>
  <c r="K15"/>
  <c r="J15"/>
  <c r="I15"/>
  <c r="H15"/>
  <c r="G15"/>
  <c r="K14"/>
  <c r="J14"/>
  <c r="I14"/>
  <c r="H14"/>
  <c r="G14"/>
  <c r="K10"/>
  <c r="J10"/>
  <c r="I10"/>
  <c r="K9"/>
  <c r="J9"/>
  <c r="I9"/>
  <c r="K8"/>
  <c r="J8"/>
  <c r="I8"/>
  <c r="K7"/>
  <c r="J7"/>
  <c r="I7"/>
  <c r="K6"/>
  <c r="J6"/>
  <c r="I6"/>
  <c r="H10"/>
  <c r="H9"/>
  <c r="H8"/>
  <c r="H7"/>
  <c r="H6"/>
  <c r="G10"/>
  <c r="G9"/>
  <c r="G8"/>
  <c r="G7"/>
  <c r="G6"/>
  <c r="L8" l="1"/>
  <c r="L6"/>
  <c r="L10"/>
  <c r="L7"/>
  <c r="L22"/>
  <c r="L27"/>
  <c r="L33"/>
  <c r="L82"/>
  <c r="L95"/>
  <c r="L99"/>
  <c r="L103"/>
  <c r="L104"/>
  <c r="L9"/>
  <c r="L15"/>
  <c r="L20"/>
  <c r="L30"/>
  <c r="L41"/>
  <c r="L47"/>
  <c r="L63"/>
  <c r="L29"/>
  <c r="L14"/>
  <c r="L16"/>
  <c r="L17"/>
  <c r="L18"/>
  <c r="L21"/>
  <c r="L23"/>
  <c r="L24"/>
  <c r="L26"/>
  <c r="L28"/>
  <c r="L36"/>
  <c r="L35"/>
  <c r="L34"/>
  <c r="L32"/>
  <c r="L39"/>
  <c r="L40"/>
  <c r="L42"/>
  <c r="L43"/>
  <c r="L46"/>
  <c r="L48"/>
  <c r="L49"/>
  <c r="L50"/>
  <c r="L54"/>
  <c r="L55"/>
  <c r="L56"/>
  <c r="L57"/>
  <c r="L58"/>
  <c r="L60"/>
  <c r="L61"/>
  <c r="L62"/>
  <c r="L64"/>
  <c r="L67"/>
  <c r="L71"/>
  <c r="L69"/>
  <c r="L70"/>
  <c r="L68"/>
  <c r="L73"/>
  <c r="L77"/>
  <c r="L75"/>
  <c r="L76"/>
  <c r="L74"/>
  <c r="L84"/>
  <c r="L83"/>
  <c r="L81"/>
  <c r="L80"/>
  <c r="L88"/>
  <c r="L89"/>
  <c r="L90"/>
  <c r="L91"/>
  <c r="L92"/>
  <c r="L96"/>
  <c r="L98"/>
  <c r="L97"/>
  <c r="L102"/>
  <c r="L105"/>
  <c r="L101"/>
  <c r="T9" i="2"/>
  <c r="Y9" s="1"/>
  <c r="AD9" s="1"/>
  <c r="R9"/>
  <c r="W9" s="1"/>
  <c r="AB9" s="1"/>
  <c r="R13"/>
  <c r="W13" s="1"/>
  <c r="AB13" s="1"/>
  <c r="R17"/>
  <c r="W17" s="1"/>
  <c r="AB17" s="1"/>
  <c r="R21"/>
  <c r="W21" s="1"/>
  <c r="AB21" s="1"/>
  <c r="R25"/>
  <c r="W25" s="1"/>
  <c r="AB25" s="1"/>
  <c r="R11"/>
  <c r="W11" s="1"/>
  <c r="AB11" s="1"/>
  <c r="R15"/>
  <c r="W15" s="1"/>
  <c r="AB15" s="1"/>
  <c r="R19"/>
  <c r="W19" s="1"/>
  <c r="AB19" s="1"/>
  <c r="R23"/>
  <c r="W23" s="1"/>
  <c r="AB23" s="1"/>
  <c r="R27"/>
  <c r="W27" s="1"/>
  <c r="AB27" s="1"/>
  <c r="R7"/>
  <c r="W7" s="1"/>
  <c r="AB7" s="1"/>
  <c r="U10"/>
  <c r="Z10" s="1"/>
  <c r="AE10" s="1"/>
  <c r="S11"/>
  <c r="X11" s="1"/>
  <c r="AC11" s="1"/>
  <c r="T11"/>
  <c r="Y11" s="1"/>
  <c r="AD11" s="1"/>
  <c r="V13"/>
  <c r="AA13" s="1"/>
  <c r="AF13" s="1"/>
  <c r="U14"/>
  <c r="Z14" s="1"/>
  <c r="AE14" s="1"/>
  <c r="S15"/>
  <c r="X15" s="1"/>
  <c r="AC15" s="1"/>
  <c r="T15"/>
  <c r="Y15" s="1"/>
  <c r="AD15" s="1"/>
  <c r="V17"/>
  <c r="AA17" s="1"/>
  <c r="AF17" s="1"/>
  <c r="U18"/>
  <c r="Z18" s="1"/>
  <c r="AE18" s="1"/>
  <c r="S19"/>
  <c r="X19" s="1"/>
  <c r="AC19" s="1"/>
  <c r="T19"/>
  <c r="Y19" s="1"/>
  <c r="AD19" s="1"/>
  <c r="V21"/>
  <c r="AA21" s="1"/>
  <c r="AF21" s="1"/>
  <c r="U22"/>
  <c r="Z22" s="1"/>
  <c r="AE22" s="1"/>
  <c r="S23"/>
  <c r="X23" s="1"/>
  <c r="AC23" s="1"/>
  <c r="T23"/>
  <c r="Y23" s="1"/>
  <c r="AD23" s="1"/>
  <c r="V25"/>
  <c r="AA25" s="1"/>
  <c r="AF25" s="1"/>
  <c r="U26"/>
  <c r="Z26" s="1"/>
  <c r="AE26" s="1"/>
  <c r="S27"/>
  <c r="X27" s="1"/>
  <c r="AC27" s="1"/>
  <c r="T27"/>
  <c r="Y27" s="1"/>
  <c r="AD27" s="1"/>
  <c r="S28"/>
  <c r="X28" s="1"/>
  <c r="AC28" s="1"/>
  <c r="T5"/>
  <c r="Y5" s="1"/>
  <c r="AD5" s="1"/>
  <c r="V3"/>
  <c r="AA3" s="1"/>
  <c r="AF3" s="1"/>
  <c r="U4"/>
  <c r="Z4" s="1"/>
  <c r="AE4" s="1"/>
  <c r="V11"/>
  <c r="AA11" s="1"/>
  <c r="AF11" s="1"/>
  <c r="U12"/>
  <c r="Z12" s="1"/>
  <c r="AE12" s="1"/>
  <c r="S13"/>
  <c r="X13" s="1"/>
  <c r="AC13" s="1"/>
  <c r="V15"/>
  <c r="AA15" s="1"/>
  <c r="AF15" s="1"/>
  <c r="V19"/>
  <c r="AA19" s="1"/>
  <c r="AF19" s="1"/>
  <c r="V23"/>
  <c r="AA23" s="1"/>
  <c r="AF23" s="1"/>
  <c r="V10"/>
  <c r="AA10" s="1"/>
  <c r="AF10" s="1"/>
  <c r="U11"/>
  <c r="Z11" s="1"/>
  <c r="AE11" s="1"/>
  <c r="S12"/>
  <c r="X12" s="1"/>
  <c r="AC12" s="1"/>
  <c r="T12"/>
  <c r="Y12" s="1"/>
  <c r="AD12" s="1"/>
  <c r="V14"/>
  <c r="AA14" s="1"/>
  <c r="AF14" s="1"/>
  <c r="U15"/>
  <c r="Z15" s="1"/>
  <c r="AE15" s="1"/>
  <c r="S16"/>
  <c r="X16" s="1"/>
  <c r="AC16" s="1"/>
  <c r="T16"/>
  <c r="Y16" s="1"/>
  <c r="AD16" s="1"/>
  <c r="V18"/>
  <c r="AA18" s="1"/>
  <c r="AF18" s="1"/>
  <c r="U19"/>
  <c r="Z19" s="1"/>
  <c r="AE19" s="1"/>
  <c r="S20"/>
  <c r="X20" s="1"/>
  <c r="AC20" s="1"/>
  <c r="T20"/>
  <c r="Y20" s="1"/>
  <c r="AD20" s="1"/>
  <c r="V22"/>
  <c r="AA22" s="1"/>
  <c r="AF22" s="1"/>
  <c r="U23"/>
  <c r="Z23" s="1"/>
  <c r="AE23" s="1"/>
  <c r="S24"/>
  <c r="X24" s="1"/>
  <c r="AC24" s="1"/>
  <c r="T24"/>
  <c r="Y24" s="1"/>
  <c r="AD24" s="1"/>
  <c r="V26"/>
  <c r="AA26" s="1"/>
  <c r="AF26" s="1"/>
  <c r="U27"/>
  <c r="Z27" s="1"/>
  <c r="AE27" s="1"/>
  <c r="T28"/>
  <c r="Y28" s="1"/>
  <c r="AD28" s="1"/>
  <c r="V7"/>
  <c r="AA7" s="1"/>
  <c r="AF7" s="1"/>
  <c r="U8"/>
  <c r="Z8" s="1"/>
  <c r="AE8" s="1"/>
  <c r="V9"/>
  <c r="AA9" s="1"/>
  <c r="AF9" s="1"/>
  <c r="T13"/>
  <c r="Y13" s="1"/>
  <c r="AD13" s="1"/>
  <c r="U16"/>
  <c r="Z16" s="1"/>
  <c r="AE16" s="1"/>
  <c r="S17"/>
  <c r="X17" s="1"/>
  <c r="AC17" s="1"/>
  <c r="T17"/>
  <c r="Y17" s="1"/>
  <c r="AD17" s="1"/>
  <c r="U20"/>
  <c r="Z20" s="1"/>
  <c r="AE20" s="1"/>
  <c r="S21"/>
  <c r="X21" s="1"/>
  <c r="AC21" s="1"/>
  <c r="T21"/>
  <c r="Y21" s="1"/>
  <c r="AD21" s="1"/>
  <c r="U24"/>
  <c r="Z24" s="1"/>
  <c r="AE24" s="1"/>
  <c r="S25"/>
  <c r="X25" s="1"/>
  <c r="AC25" s="1"/>
  <c r="T25"/>
  <c r="Y25" s="1"/>
  <c r="AD25" s="1"/>
  <c r="V27"/>
  <c r="AA27" s="1"/>
  <c r="AF27" s="1"/>
  <c r="U28"/>
  <c r="Z28" s="1"/>
  <c r="AE28" s="1"/>
  <c r="R10"/>
  <c r="W10" s="1"/>
  <c r="AB10" s="1"/>
  <c r="R14"/>
  <c r="W14" s="1"/>
  <c r="AB14" s="1"/>
  <c r="R18"/>
  <c r="W18" s="1"/>
  <c r="AB18" s="1"/>
  <c r="R22"/>
  <c r="W22" s="1"/>
  <c r="AB22" s="1"/>
  <c r="R26"/>
  <c r="W26" s="1"/>
  <c r="AB26" s="1"/>
  <c r="S10"/>
  <c r="X10" s="1"/>
  <c r="AC10" s="1"/>
  <c r="T10"/>
  <c r="Y10" s="1"/>
  <c r="AD10" s="1"/>
  <c r="V12"/>
  <c r="AA12" s="1"/>
  <c r="AF12" s="1"/>
  <c r="U13"/>
  <c r="Z13" s="1"/>
  <c r="AE13" s="1"/>
  <c r="S14"/>
  <c r="X14" s="1"/>
  <c r="AC14" s="1"/>
  <c r="T14"/>
  <c r="Y14" s="1"/>
  <c r="AD14" s="1"/>
  <c r="V16"/>
  <c r="AA16" s="1"/>
  <c r="AF16" s="1"/>
  <c r="U17"/>
  <c r="Z17" s="1"/>
  <c r="AE17" s="1"/>
  <c r="S18"/>
  <c r="X18" s="1"/>
  <c r="AC18" s="1"/>
  <c r="T18"/>
  <c r="Y18" s="1"/>
  <c r="AD18" s="1"/>
  <c r="V20"/>
  <c r="AA20" s="1"/>
  <c r="AF20" s="1"/>
  <c r="U21"/>
  <c r="Z21" s="1"/>
  <c r="AE21" s="1"/>
  <c r="S22"/>
  <c r="X22" s="1"/>
  <c r="AC22" s="1"/>
  <c r="T22"/>
  <c r="Y22" s="1"/>
  <c r="AD22" s="1"/>
  <c r="V24"/>
  <c r="AA24" s="1"/>
  <c r="AF24" s="1"/>
  <c r="U25"/>
  <c r="Z25" s="1"/>
  <c r="AE25" s="1"/>
  <c r="S26"/>
  <c r="X26" s="1"/>
  <c r="AC26" s="1"/>
  <c r="T26"/>
  <c r="Y26" s="1"/>
  <c r="AD26" s="1"/>
  <c r="V28"/>
  <c r="AA28" s="1"/>
  <c r="AF28" s="1"/>
  <c r="R12"/>
  <c r="W12" s="1"/>
  <c r="AB12" s="1"/>
  <c r="R16"/>
  <c r="W16" s="1"/>
  <c r="AB16" s="1"/>
  <c r="R20"/>
  <c r="W20" s="1"/>
  <c r="AB20" s="1"/>
  <c r="R24"/>
  <c r="W24" s="1"/>
  <c r="AB24" s="1"/>
  <c r="R28"/>
  <c r="W28" s="1"/>
  <c r="AB28" s="1"/>
  <c r="S4"/>
  <c r="X4" s="1"/>
  <c r="AC4" s="1"/>
  <c r="S6"/>
  <c r="X6" s="1"/>
  <c r="AC6" s="1"/>
  <c r="S8"/>
  <c r="X8" s="1"/>
  <c r="AC8" s="1"/>
  <c r="R3"/>
  <c r="W3" s="1"/>
  <c r="AB3" s="1"/>
  <c r="R5"/>
  <c r="W5" s="1"/>
  <c r="AB5" s="1"/>
  <c r="T3"/>
  <c r="Y3" s="1"/>
  <c r="AD3" s="1"/>
  <c r="V5"/>
  <c r="AA5" s="1"/>
  <c r="AF5" s="1"/>
  <c r="U6"/>
  <c r="Z6" s="1"/>
  <c r="AE6" s="1"/>
  <c r="T7"/>
  <c r="Y7" s="1"/>
  <c r="AD7" s="1"/>
  <c r="S3"/>
  <c r="X3" s="1"/>
  <c r="AC3" s="1"/>
  <c r="U3"/>
  <c r="Z3" s="1"/>
  <c r="AE3" s="1"/>
  <c r="T4"/>
  <c r="Y4" s="1"/>
  <c r="AD4" s="1"/>
  <c r="R6"/>
  <c r="W6" s="1"/>
  <c r="AB6" s="1"/>
  <c r="V6"/>
  <c r="AA6" s="1"/>
  <c r="AF6" s="1"/>
  <c r="S7"/>
  <c r="X7" s="1"/>
  <c r="AC7" s="1"/>
  <c r="U7"/>
  <c r="Z7" s="1"/>
  <c r="AE7" s="1"/>
  <c r="T8"/>
  <c r="Y8" s="1"/>
  <c r="AD8" s="1"/>
  <c r="R4"/>
  <c r="W4" s="1"/>
  <c r="AB4" s="1"/>
  <c r="V4"/>
  <c r="AA4" s="1"/>
  <c r="AF4" s="1"/>
  <c r="S5"/>
  <c r="X5" s="1"/>
  <c r="AC5" s="1"/>
  <c r="U5"/>
  <c r="Z5" s="1"/>
  <c r="AE5" s="1"/>
  <c r="T6"/>
  <c r="Y6" s="1"/>
  <c r="AD6" s="1"/>
  <c r="R8"/>
  <c r="W8" s="1"/>
  <c r="AB8" s="1"/>
  <c r="V8"/>
  <c r="AA8" s="1"/>
  <c r="AF8" s="1"/>
  <c r="S9"/>
  <c r="X9" s="1"/>
  <c r="AC9" s="1"/>
  <c r="U9"/>
  <c r="Z9" s="1"/>
  <c r="AE9" s="1"/>
  <c r="X31" l="1"/>
  <c r="X32" s="1"/>
  <c r="W31"/>
  <c r="W32" s="1"/>
  <c r="Z31"/>
  <c r="Z32" s="1"/>
  <c r="Y31"/>
  <c r="Y32" s="1"/>
  <c r="AA31"/>
  <c r="AA32" s="1"/>
  <c r="Z30"/>
  <c r="W30"/>
  <c r="X30"/>
  <c r="Y30"/>
  <c r="AA30"/>
</calcChain>
</file>

<file path=xl/sharedStrings.xml><?xml version="1.0" encoding="utf-8"?>
<sst xmlns="http://schemas.openxmlformats.org/spreadsheetml/2006/main" count="152" uniqueCount="137">
  <si>
    <t>PO1</t>
  </si>
  <si>
    <t>PO2</t>
  </si>
  <si>
    <t>PO3</t>
  </si>
  <si>
    <t>PO4</t>
  </si>
  <si>
    <t>PO5</t>
  </si>
  <si>
    <t>Total</t>
  </si>
  <si>
    <t>Percentage</t>
  </si>
  <si>
    <t>Average</t>
  </si>
  <si>
    <t>No of Students above 60%</t>
  </si>
  <si>
    <t>% of Students above 60%</t>
  </si>
  <si>
    <t>PO Attainment level</t>
  </si>
  <si>
    <t>PO attainment level</t>
  </si>
  <si>
    <t>% of Students</t>
  </si>
  <si>
    <t>&gt;81%</t>
  </si>
  <si>
    <t>70-80%</t>
  </si>
  <si>
    <t>&lt;70%</t>
  </si>
  <si>
    <t>Semester- I</t>
  </si>
  <si>
    <t>Paper:  BOT C512 – Fungi and Plant Pathology</t>
  </si>
  <si>
    <t>CO 1:The course will enable students to study Gymnomycota and Mastigomycota and Amastigomycota.</t>
  </si>
  <si>
    <t xml:space="preserve">CO 2:  The course will enable students to study Principles and methods for the prevention and control for </t>
  </si>
  <si>
    <t>CO 4:   The course will enable students to study various bacterial and virus diseases.</t>
  </si>
  <si>
    <t>CO 5:   The course will enable students to study sex hormones and mycorizal association in fungi.</t>
  </si>
  <si>
    <t>Paper: BOT C514 – Plant Physiology</t>
  </si>
  <si>
    <t>CO 1:  This course will help students to know Plant-Water Relation and energy thermodynamics in plants.</t>
  </si>
  <si>
    <t>CO 2:  This course will help students to understand nitrogen and sulphur metabolism in plants.</t>
  </si>
  <si>
    <t>CO 3:  This course will help students to know signal transduction in plants</t>
  </si>
  <si>
    <t>CO 5:  This course will help students to know Synthesis and function of glutathione.</t>
  </si>
  <si>
    <t>Paper: BOT C516 – Theoretical Biology</t>
  </si>
  <si>
    <t>CO 1: This course will help students to know linear, power and periodic function.</t>
  </si>
  <si>
    <t>CO 2:  This course will help students to understand Exponential and Logarithmic Functions.</t>
  </si>
  <si>
    <t>CO 3:  This course will help students to know integration and probability.</t>
  </si>
  <si>
    <t>CO 4:  This course will help students to know Differentiation and Integration:</t>
  </si>
  <si>
    <t>CO 5:  This course will help students to know Statistics and ANOVA.</t>
  </si>
  <si>
    <t>Paper:  BOT C517 – Genetics and Evolution</t>
  </si>
  <si>
    <t>CO 1: This course will help students to fine structure, Properties and replication of genetic material.</t>
  </si>
  <si>
    <t>CO 3:  This course will help students to know Regulation of Gene Expression in Prokaryotes.</t>
  </si>
  <si>
    <t>CO 4:  This course will help students to know Paleontology and Evolutionary History.</t>
  </si>
  <si>
    <t>CO 5:  This course will help students to know Organic evolution.</t>
  </si>
  <si>
    <t>Paper:  BOT C518 – Phycology</t>
  </si>
  <si>
    <t>CO 4:  This course will help students to understand cynophyta.</t>
  </si>
  <si>
    <t>CO 5:  This course will help students to know economic importance of algae.</t>
  </si>
  <si>
    <t>Paper:  BOTC 519- Computer Applications and Bioinformatics</t>
  </si>
  <si>
    <t>CO 1:  This course will help students to understand Overview of word software.</t>
  </si>
  <si>
    <t>CO 2:  This course will help students to understand Worksheet and Working with Formulae.</t>
  </si>
  <si>
    <t>CO 3:  This course will help students to Introduction to MS Power Point</t>
  </si>
  <si>
    <t>CO 4:  This course will help students to Introduction to Bioinformatics</t>
  </si>
  <si>
    <t>CO 5:  This course will help students to know Nucleic acid and protein databases.</t>
  </si>
  <si>
    <t>Paper: BOT C522 – Diversity and Biology of Gymnosperms</t>
  </si>
  <si>
    <t>CO 1: This course will help students to Habitat and habit, structure and complexity in Gymnosperms.</t>
  </si>
  <si>
    <t>CO 2: This course will help students to understand Comparative account different orders of Gymnosperms.</t>
  </si>
  <si>
    <t>CO 3:  This course will help students to understand Evolutionary tendencies in Gymnosperm.</t>
  </si>
  <si>
    <t>CO 4: This course will help students to understand Pollination mechanisms in Gymnosperms.</t>
  </si>
  <si>
    <t>CO 5:  This course will help students to know cytology in Gymnosperms.</t>
  </si>
  <si>
    <t>Semester-II</t>
  </si>
  <si>
    <t>Paper: BOT C523– General Microbiology</t>
  </si>
  <si>
    <t>CO 1:  This course will help students to basic methods in study of microorganism.</t>
  </si>
  <si>
    <t>CO 2: This course will help students to understand Nomenclature and classification of plant viruses.</t>
  </si>
  <si>
    <t>CO 3: This course will help students to understand different uses of microorganism in Environment.</t>
  </si>
  <si>
    <t>CO 4:  This course will help students to understand different uses of microrganism in industry</t>
  </si>
  <si>
    <t>CO 5: This course will help students to know Control of Microorganisms by Physical and Chemical Means.</t>
  </si>
  <si>
    <t>Paper: BOT C524 – Cell Biology</t>
  </si>
  <si>
    <t>CO 1:  This course will help students to basic level of structural organization of cell.</t>
  </si>
  <si>
    <t>CO3: This course will help students to understand different Organization of Genes and Chromosomes.</t>
  </si>
  <si>
    <t>CO 4:  This course will help students to understand Cell division and Cell Cycle.</t>
  </si>
  <si>
    <t>CO 5:  This course will help students to know different components of cell communication.</t>
  </si>
  <si>
    <t>Paper: BOT C527 Bryology</t>
  </si>
  <si>
    <t>CO 1: This course will help students to Habitat and habit, structure and complexity in Bryophytes.</t>
  </si>
  <si>
    <t>CO 4:  This course will help students to understand Means of spore dispersal.</t>
  </si>
  <si>
    <t>CO 5:  This course will help students to know different characteristics of bryophytes.</t>
  </si>
  <si>
    <t>Paper: BOT C 528 Pteridology</t>
  </si>
  <si>
    <t>CO 1: This course will help students to understand different theories in origin of Pteridophytes.</t>
  </si>
  <si>
    <t>CO 2: This course will help students to understand general characters and classification of pteridophytes.</t>
  </si>
  <si>
    <t>CO 5:  This course will help students to know different uses of Ferns in phytoremediation.</t>
  </si>
  <si>
    <t>Paper:BOT C529 – Ecological Modelling and Forest Ecology</t>
  </si>
  <si>
    <t>CO 1:  This course will help students to understand population growth graph and factors affecting growth.</t>
  </si>
  <si>
    <t>CO 2:   This course will help students to understand Interaction between Two Species.</t>
  </si>
  <si>
    <t>CO3: This course will help students to understand Association Analysis and Community Classification.</t>
  </si>
  <si>
    <t>Semester-III</t>
  </si>
  <si>
    <t>Paper: BOT C612 – Developmental Botany</t>
  </si>
  <si>
    <t>CO 1: This course will help students to understand different kind of pollination methods in angiosperms.</t>
  </si>
  <si>
    <t>CO 2:  This course will help students to understand different steps of fertilization.</t>
  </si>
  <si>
    <t>CO3: This course will help students to understand different kind of endosperm and embryo formation.</t>
  </si>
  <si>
    <t>CO 4:  This course will help students to understand Embryology &amp; Taxonomy:</t>
  </si>
  <si>
    <t>CO 5:  This course will help students to know different Role of Embryology in Plant Breeding</t>
  </si>
  <si>
    <t>Paper: BOT C613 – Plant Molecular Biology</t>
  </si>
  <si>
    <t>CO 1:  This course will help students to understand DNA and RNA structure.</t>
  </si>
  <si>
    <t>CO 4:  This course will help students to understand Genomics and proteomics.</t>
  </si>
  <si>
    <t>CO 5:  This course will help students to know different Role of Recombinant DNA technology.</t>
  </si>
  <si>
    <t>Paper: BOT C614 – Plant Breeding and IPR</t>
  </si>
  <si>
    <t>CO 1:  This course will help students to understand Primary and secondary centers of diversity.</t>
  </si>
  <si>
    <t>CO 2:  This course will help students to understand different Breeding systems of crop species.</t>
  </si>
  <si>
    <t>CO 5: This course will help students to know different aspects of Intellectual Property Rights: (IPR/TRIPS.</t>
  </si>
  <si>
    <t xml:space="preserve">CO 3:  The course will enable students to study Symptomatology, identification, etiology and control  measures of plant diseases. </t>
  </si>
  <si>
    <t>CO 4:  This course will help students to know Interaction between nitrate assimilation and carbon metabolism.</t>
  </si>
  <si>
    <t>CO 2:This course will help students to understand Genetic regulation of cell cycle, genetic Transposable Genetic Elements.</t>
  </si>
  <si>
    <t>CO 1:This course will help students to Habitat and habit, Comparative account of important system of classification (Fritsch and Lee).Organization of thallus, structure of algal cell.</t>
  </si>
  <si>
    <t>CO 2: This course will help students to understand Comparative account of food reserves, reproductive diversity, and life history patterns in Chlorophyta and Charophyta.</t>
  </si>
  <si>
    <t>CO 3: This course will help students to understand Comparative account of food reserves, reproductive diversity, and life history patterns in Pheophyta and Rhodophyta.</t>
  </si>
  <si>
    <t>CO 2: This course will help students to understand Comparative account of gametophytes and sporophytes in Bryophytes.</t>
  </si>
  <si>
    <t>CO 2: This course will help students to understand Structural Organization and Function of Intracellular Organelles.</t>
  </si>
  <si>
    <t>CO 3: This course will help students to understand Evolutionary tendencies in Evolution of gametophyte and sporogonium in liverworts and mosses.</t>
  </si>
  <si>
    <t>CO 3: This course will help students to understand Comparative account of different orders of  Pteridophytes.</t>
  </si>
  <si>
    <t>CO 4: This course will help students to understand different kind of vegetative reproduction in Pteridophytes.</t>
  </si>
  <si>
    <t>CO 4:  This course will help students to understand different kind of Production and Energy Flow in ecology</t>
  </si>
  <si>
    <t>CO 5: This course will help students to know different Environmental Law &amp; Policy for protection of wild life</t>
  </si>
  <si>
    <t>CO 2: This course will help students to understand different steps and tools in Recombinant     DNA technology</t>
  </si>
  <si>
    <t>CO 3: This course will help students to understand different kind molecules formed with Recombinant DNA Technology</t>
  </si>
  <si>
    <t>CO 3: This course will help students to understand different Breeding methods for disease resistance crops productions</t>
  </si>
  <si>
    <t>CO 4:  This course will help students to understand different kinds of mutations and their role in crop productions</t>
  </si>
  <si>
    <t>Final Mapping</t>
  </si>
  <si>
    <t>AVERAGE</t>
  </si>
  <si>
    <t>1.2: To acquaint the students about different life supporting processes in plants.</t>
  </si>
  <si>
    <t>1.3: To acquaint the students about different theoretical aspects of biology.</t>
  </si>
  <si>
    <t>2.1: To acquaint the students about genetics of plants.</t>
  </si>
  <si>
    <t>2.2: The main objective of this programme is to familiarize students regarding different classification of alge</t>
  </si>
  <si>
    <t>2.3: The main objective of this programme is to familiarize students regarding different   classification of alge.</t>
  </si>
  <si>
    <t>2.4:   To acquaint the students about diversity in Gymnosperms.</t>
  </si>
  <si>
    <t>3.1:   To acquaint the students about diversity in Microrganism.</t>
  </si>
  <si>
    <t>3.2:   To acquaint the students about different aspect of cell biology.</t>
  </si>
  <si>
    <t>3.3:  To acquaint the students about diversity of Bryophytes.</t>
  </si>
  <si>
    <t>4.1:  To acquaint the students about diversity of Pteridophytes.</t>
  </si>
  <si>
    <t>4.2:  To acquaint the students about different aspects of Ecology.</t>
  </si>
  <si>
    <t>4.3:  To acquaint the students about different aspects of developmental botany.</t>
  </si>
  <si>
    <t>5.1:  To acquaint the students about different aspects of plant molecular biology.</t>
  </si>
  <si>
    <t>5.2:  To acquaint the students about different aspects of plant breeding.</t>
  </si>
  <si>
    <t>5.3:  To acquaint the students about different aspects of plant physiological processes in plants.</t>
  </si>
  <si>
    <t>1.1: To acquaint the students about History, classification, study of structure, development,reproduction, life history of the fungi</t>
  </si>
  <si>
    <t>S.NO</t>
  </si>
  <si>
    <t>PO1 (CODES)</t>
  </si>
  <si>
    <t>PO2(CODES)</t>
  </si>
  <si>
    <t>PO3(CODES)</t>
  </si>
  <si>
    <t>PO4(CODES)</t>
  </si>
  <si>
    <t>PO5(CODES)</t>
  </si>
  <si>
    <t>COURSE OUTCOME LEVELING</t>
  </si>
  <si>
    <t>1= Remember</t>
  </si>
  <si>
    <t>2= Understand</t>
  </si>
  <si>
    <t xml:space="preserve">3= Apply </t>
  </si>
</sst>
</file>

<file path=xl/styles.xml><?xml version="1.0" encoding="utf-8"?>
<styleSheet xmlns="http://schemas.openxmlformats.org/spreadsheetml/2006/main">
  <numFmts count="2">
    <numFmt numFmtId="164" formatCode="_ * #,##0.00_ ;_ * \-#,##0.00_ ;_ * &quot;-&quot;??_ ;_ @_ "/>
    <numFmt numFmtId="165" formatCode="0.0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0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2"/>
      <color theme="0"/>
      <name val="Calibri"/>
      <family val="2"/>
      <scheme val="minor"/>
    </font>
    <font>
      <b/>
      <sz val="14"/>
      <color theme="1"/>
      <name val="Times New Roman"/>
      <family val="1"/>
    </font>
    <font>
      <b/>
      <sz val="14"/>
      <color theme="1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1">
    <xf numFmtId="0" fontId="0" fillId="0" borderId="0" xfId="0"/>
    <xf numFmtId="0" fontId="3" fillId="0" borderId="1" xfId="0" applyFont="1" applyBorder="1" applyAlignment="1"/>
    <xf numFmtId="0" fontId="3" fillId="0" borderId="1" xfId="0" applyFont="1" applyBorder="1" applyAlignment="1">
      <alignment vertical="center"/>
    </xf>
    <xf numFmtId="0" fontId="3" fillId="0" borderId="9" xfId="0" applyFont="1" applyBorder="1" applyAlignment="1"/>
    <xf numFmtId="0" fontId="3" fillId="0" borderId="1" xfId="0" applyFont="1" applyFill="1" applyBorder="1" applyAlignment="1">
      <alignment vertical="center"/>
    </xf>
    <xf numFmtId="0" fontId="4" fillId="0" borderId="1" xfId="0" applyFont="1" applyBorder="1"/>
    <xf numFmtId="165" fontId="4" fillId="0" borderId="1" xfId="0" applyNumberFormat="1" applyFont="1" applyBorder="1"/>
    <xf numFmtId="0" fontId="4" fillId="0" borderId="12" xfId="0" applyFont="1" applyBorder="1"/>
    <xf numFmtId="0" fontId="4" fillId="0" borderId="14" xfId="0" applyFont="1" applyBorder="1"/>
    <xf numFmtId="0" fontId="0" fillId="0" borderId="10" xfId="0" applyBorder="1"/>
    <xf numFmtId="0" fontId="5" fillId="0" borderId="11" xfId="0" applyFont="1" applyBorder="1"/>
    <xf numFmtId="0" fontId="5" fillId="0" borderId="0" xfId="0" applyFont="1" applyBorder="1"/>
    <xf numFmtId="0" fontId="5" fillId="0" borderId="4" xfId="0" applyFont="1" applyBorder="1"/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Border="1"/>
    <xf numFmtId="0" fontId="0" fillId="0" borderId="13" xfId="0" applyBorder="1"/>
    <xf numFmtId="0" fontId="0" fillId="0" borderId="15" xfId="0" applyBorder="1"/>
    <xf numFmtId="0" fontId="2" fillId="0" borderId="4" xfId="0" applyFont="1" applyBorder="1"/>
    <xf numFmtId="0" fontId="0" fillId="0" borderId="16" xfId="0" applyBorder="1"/>
    <xf numFmtId="1" fontId="4" fillId="0" borderId="15" xfId="0" applyNumberFormat="1" applyFont="1" applyFill="1" applyBorder="1" applyAlignment="1">
      <alignment horizontal="center"/>
    </xf>
    <xf numFmtId="1" fontId="3" fillId="0" borderId="1" xfId="0" applyNumberFormat="1" applyFont="1" applyBorder="1" applyAlignment="1">
      <alignment vertical="center"/>
    </xf>
    <xf numFmtId="0" fontId="10" fillId="4" borderId="1" xfId="0" applyFont="1" applyFill="1" applyBorder="1" applyAlignment="1">
      <alignment horizontal="center"/>
    </xf>
    <xf numFmtId="0" fontId="7" fillId="7" borderId="1" xfId="0" applyFont="1" applyFill="1" applyBorder="1" applyAlignment="1">
      <alignment horizontal="center"/>
    </xf>
    <xf numFmtId="0" fontId="7" fillId="7" borderId="2" xfId="0" applyFont="1" applyFill="1" applyBorder="1" applyAlignment="1">
      <alignment horizontal="center"/>
    </xf>
    <xf numFmtId="0" fontId="10" fillId="8" borderId="1" xfId="0" applyFont="1" applyFill="1" applyBorder="1" applyAlignment="1">
      <alignment horizontal="center"/>
    </xf>
    <xf numFmtId="0" fontId="5" fillId="5" borderId="8" xfId="0" applyFont="1" applyFill="1" applyBorder="1" applyAlignment="1">
      <alignment horizontal="center"/>
    </xf>
    <xf numFmtId="0" fontId="10" fillId="9" borderId="1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/>
    </xf>
    <xf numFmtId="0" fontId="5" fillId="12" borderId="1" xfId="0" applyFont="1" applyFill="1" applyBorder="1" applyAlignment="1">
      <alignment horizontal="center"/>
    </xf>
    <xf numFmtId="0" fontId="4" fillId="12" borderId="1" xfId="0" applyFont="1" applyFill="1" applyBorder="1" applyAlignment="1">
      <alignment horizont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6" fillId="6" borderId="0" xfId="0" applyFont="1" applyFill="1" applyAlignment="1">
      <alignment horizontal="center" vertical="center" wrapText="1"/>
    </xf>
    <xf numFmtId="0" fontId="6" fillId="6" borderId="0" xfId="0" applyFont="1" applyFill="1" applyAlignment="1">
      <alignment horizontal="center" vertical="center"/>
    </xf>
    <xf numFmtId="0" fontId="0" fillId="10" borderId="0" xfId="0" applyFill="1" applyAlignment="1">
      <alignment horizontal="center" vertical="center" wrapText="1"/>
    </xf>
    <xf numFmtId="0" fontId="0" fillId="10" borderId="0" xfId="0" applyFill="1" applyAlignment="1">
      <alignment horizontal="center" vertical="center"/>
    </xf>
    <xf numFmtId="0" fontId="0" fillId="13" borderId="0" xfId="0" applyFont="1" applyFill="1" applyAlignment="1">
      <alignment vertical="center" wrapText="1"/>
    </xf>
    <xf numFmtId="0" fontId="0" fillId="5" borderId="0" xfId="0" applyFill="1" applyAlignment="1">
      <alignment horizontal="center" vertical="center" wrapText="1"/>
    </xf>
    <xf numFmtId="0" fontId="0" fillId="5" borderId="0" xfId="0" applyFill="1" applyAlignment="1">
      <alignment vertical="center"/>
    </xf>
    <xf numFmtId="0" fontId="13" fillId="6" borderId="0" xfId="0" applyFont="1" applyFill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justify" vertical="center" wrapText="1"/>
    </xf>
    <xf numFmtId="0" fontId="11" fillId="4" borderId="1" xfId="0" applyFont="1" applyFill="1" applyBorder="1" applyAlignment="1">
      <alignment horizontal="justify" vertical="center"/>
    </xf>
    <xf numFmtId="0" fontId="12" fillId="4" borderId="1" xfId="0" applyFont="1" applyFill="1" applyBorder="1" applyAlignment="1">
      <alignment horizontal="justify" vertical="center"/>
    </xf>
    <xf numFmtId="0" fontId="12" fillId="4" borderId="1" xfId="0" applyFont="1" applyFill="1" applyBorder="1" applyAlignment="1">
      <alignment horizontal="justify" vertical="center" wrapText="1"/>
    </xf>
    <xf numFmtId="0" fontId="12" fillId="4" borderId="1" xfId="0" applyFont="1" applyFill="1" applyBorder="1" applyAlignment="1">
      <alignment horizontal="justify" vertical="top"/>
    </xf>
    <xf numFmtId="0" fontId="6" fillId="13" borderId="1" xfId="0" applyFont="1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 wrapText="1"/>
    </xf>
    <xf numFmtId="0" fontId="12" fillId="0" borderId="0" xfId="0" applyFont="1" applyBorder="1" applyAlignment="1">
      <alignment horizontal="justify" vertical="center"/>
    </xf>
    <xf numFmtId="0" fontId="0" fillId="4" borderId="18" xfId="0" applyFill="1" applyBorder="1"/>
    <xf numFmtId="0" fontId="12" fillId="4" borderId="5" xfId="0" applyFont="1" applyFill="1" applyBorder="1" applyAlignment="1">
      <alignment horizontal="justify" vertical="center"/>
    </xf>
    <xf numFmtId="0" fontId="0" fillId="4" borderId="19" xfId="0" applyFill="1" applyBorder="1"/>
    <xf numFmtId="0" fontId="0" fillId="4" borderId="20" xfId="0" applyFill="1" applyBorder="1"/>
    <xf numFmtId="0" fontId="0" fillId="11" borderId="18" xfId="0" applyFill="1" applyBorder="1"/>
    <xf numFmtId="0" fontId="12" fillId="11" borderId="5" xfId="0" applyFont="1" applyFill="1" applyBorder="1" applyAlignment="1">
      <alignment horizontal="justify" vertical="center"/>
    </xf>
    <xf numFmtId="0" fontId="0" fillId="11" borderId="19" xfId="0" applyFill="1" applyBorder="1"/>
    <xf numFmtId="0" fontId="0" fillId="11" borderId="20" xfId="0" applyFill="1" applyBorder="1"/>
    <xf numFmtId="0" fontId="7" fillId="5" borderId="3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5" fillId="5" borderId="5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14" borderId="1" xfId="0" applyFont="1" applyFill="1" applyBorder="1" applyAlignment="1">
      <alignment horizontal="center"/>
    </xf>
    <xf numFmtId="0" fontId="4" fillId="15" borderId="1" xfId="0" applyFont="1" applyFill="1" applyBorder="1" applyAlignment="1">
      <alignment horizontal="center"/>
    </xf>
    <xf numFmtId="0" fontId="4" fillId="16" borderId="1" xfId="0" applyFont="1" applyFill="1" applyBorder="1" applyAlignment="1">
      <alignment horizontal="center"/>
    </xf>
    <xf numFmtId="0" fontId="5" fillId="17" borderId="1" xfId="0" applyFont="1" applyFill="1" applyBorder="1" applyAlignment="1">
      <alignment horizontal="center"/>
    </xf>
    <xf numFmtId="0" fontId="4" fillId="17" borderId="6" xfId="0" applyFont="1" applyFill="1" applyBorder="1" applyAlignment="1">
      <alignment horizontal="center"/>
    </xf>
    <xf numFmtId="0" fontId="4" fillId="17" borderId="1" xfId="0" applyFont="1" applyFill="1" applyBorder="1" applyAlignment="1">
      <alignment horizontal="center"/>
    </xf>
    <xf numFmtId="0" fontId="4" fillId="17" borderId="7" xfId="0" applyFont="1" applyFill="1" applyBorder="1" applyAlignment="1">
      <alignment horizontal="center"/>
    </xf>
    <xf numFmtId="0" fontId="5" fillId="18" borderId="5" xfId="0" applyFont="1" applyFill="1" applyBorder="1" applyAlignment="1">
      <alignment horizontal="center"/>
    </xf>
    <xf numFmtId="164" fontId="5" fillId="18" borderId="1" xfId="1" applyFont="1" applyFill="1" applyBorder="1" applyAlignment="1">
      <alignment horizontal="center"/>
    </xf>
    <xf numFmtId="0" fontId="5" fillId="18" borderId="1" xfId="0" applyFont="1" applyFill="1" applyBorder="1" applyAlignment="1">
      <alignment horizontal="center"/>
    </xf>
    <xf numFmtId="165" fontId="4" fillId="18" borderId="5" xfId="0" applyNumberFormat="1" applyFont="1" applyFill="1" applyBorder="1" applyAlignment="1">
      <alignment horizontal="center"/>
    </xf>
    <xf numFmtId="165" fontId="4" fillId="18" borderId="1" xfId="0" applyNumberFormat="1" applyFont="1" applyFill="1" applyBorder="1" applyAlignment="1">
      <alignment horizontal="center"/>
    </xf>
    <xf numFmtId="0" fontId="14" fillId="19" borderId="0" xfId="0" applyFont="1" applyFill="1" applyBorder="1" applyAlignment="1">
      <alignment horizontal="justify" vertical="center"/>
    </xf>
    <xf numFmtId="0" fontId="15" fillId="19" borderId="9" xfId="0" applyFont="1" applyFill="1" applyBorder="1"/>
    <xf numFmtId="0" fontId="15" fillId="19" borderId="17" xfId="0" applyFont="1" applyFill="1" applyBorder="1"/>
    <xf numFmtId="0" fontId="15" fillId="19" borderId="3" xfId="0" applyFont="1" applyFill="1" applyBorder="1"/>
    <xf numFmtId="0" fontId="4" fillId="0" borderId="2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2" fontId="4" fillId="0" borderId="1" xfId="0" applyNumberFormat="1" applyFont="1" applyBorder="1" applyAlignment="1">
      <alignment horizontal="center" wrapText="1"/>
    </xf>
    <xf numFmtId="0" fontId="9" fillId="9" borderId="2" xfId="0" applyFont="1" applyFill="1" applyBorder="1" applyAlignment="1">
      <alignment horizontal="center"/>
    </xf>
    <xf numFmtId="0" fontId="9" fillId="9" borderId="8" xfId="0" applyFont="1" applyFill="1" applyBorder="1" applyAlignment="1">
      <alignment horizontal="center"/>
    </xf>
    <xf numFmtId="0" fontId="9" fillId="8" borderId="8" xfId="0" applyFont="1" applyFill="1" applyBorder="1" applyAlignment="1">
      <alignment horizontal="center"/>
    </xf>
    <xf numFmtId="0" fontId="9" fillId="8" borderId="5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/>
    </xf>
    <xf numFmtId="0" fontId="9" fillId="4" borderId="8" xfId="0" applyFont="1" applyFill="1" applyBorder="1" applyAlignment="1">
      <alignment horizontal="center"/>
    </xf>
    <xf numFmtId="0" fontId="9" fillId="4" borderId="5" xfId="0" applyFont="1" applyFill="1" applyBorder="1" applyAlignment="1">
      <alignment horizontal="center"/>
    </xf>
    <xf numFmtId="0" fontId="5" fillId="7" borderId="2" xfId="0" applyFont="1" applyFill="1" applyBorder="1" applyAlignment="1">
      <alignment horizontal="center"/>
    </xf>
    <xf numFmtId="0" fontId="5" fillId="7" borderId="8" xfId="0" applyFont="1" applyFill="1" applyBorder="1" applyAlignment="1">
      <alignment horizontal="center"/>
    </xf>
    <xf numFmtId="0" fontId="7" fillId="17" borderId="1" xfId="0" applyFont="1" applyFill="1" applyBorder="1" applyAlignment="1">
      <alignment horizontal="center"/>
    </xf>
    <xf numFmtId="0" fontId="7" fillId="18" borderId="1" xfId="0" applyFont="1" applyFill="1" applyBorder="1" applyAlignment="1">
      <alignment horizontal="center"/>
    </xf>
  </cellXfs>
  <cellStyles count="2">
    <cellStyle name="Comma 2" xfId="1"/>
    <cellStyle name="Normal" xfId="0" builtinId="0"/>
  </cellStyles>
  <dxfs count="0"/>
  <tableStyles count="0" defaultTableStyle="TableStyleMedium2" defaultPivotStyle="PivotStyleMedium9"/>
  <colors>
    <mruColors>
      <color rgb="FFFCF1A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34"/>
  <sheetViews>
    <sheetView topLeftCell="H1" workbookViewId="0">
      <selection activeCell="X14" sqref="X14"/>
    </sheetView>
  </sheetViews>
  <sheetFormatPr defaultRowHeight="14.4"/>
  <cols>
    <col min="1" max="1" width="7.88671875" style="14" customWidth="1"/>
    <col min="28" max="32" width="9.109375" hidden="1" customWidth="1"/>
  </cols>
  <sheetData>
    <row r="1" spans="1:32" s="16" customFormat="1">
      <c r="A1" s="15"/>
      <c r="B1" s="90" t="s">
        <v>128</v>
      </c>
      <c r="C1" s="91"/>
      <c r="D1" s="91"/>
      <c r="E1" s="67"/>
      <c r="F1" s="28" t="s">
        <v>129</v>
      </c>
      <c r="G1" s="28"/>
      <c r="H1" s="68"/>
      <c r="I1" s="92" t="s">
        <v>130</v>
      </c>
      <c r="J1" s="92"/>
      <c r="K1" s="93"/>
      <c r="L1" s="94" t="s">
        <v>131</v>
      </c>
      <c r="M1" s="95"/>
      <c r="N1" s="96"/>
      <c r="O1" s="97" t="s">
        <v>132</v>
      </c>
      <c r="P1" s="98"/>
      <c r="Q1" s="98"/>
      <c r="R1" s="73" t="s">
        <v>0</v>
      </c>
      <c r="S1" s="73" t="s">
        <v>1</v>
      </c>
      <c r="T1" s="73" t="s">
        <v>2</v>
      </c>
      <c r="U1" s="73" t="s">
        <v>3</v>
      </c>
      <c r="V1" s="73" t="s">
        <v>4</v>
      </c>
      <c r="W1" s="77" t="s">
        <v>0</v>
      </c>
      <c r="X1" s="78" t="s">
        <v>1</v>
      </c>
      <c r="Y1" s="78" t="s">
        <v>2</v>
      </c>
      <c r="Z1" s="79" t="s">
        <v>3</v>
      </c>
      <c r="AA1" s="78" t="s">
        <v>4</v>
      </c>
    </row>
    <row r="2" spans="1:32" s="13" customFormat="1" ht="13.8">
      <c r="A2" s="30" t="s">
        <v>127</v>
      </c>
      <c r="B2" s="29">
        <v>1.1000000000000001</v>
      </c>
      <c r="C2" s="29">
        <v>1.2</v>
      </c>
      <c r="D2" s="29">
        <v>1.3</v>
      </c>
      <c r="E2" s="66">
        <v>2.1</v>
      </c>
      <c r="F2" s="66">
        <v>2.2000000000000002</v>
      </c>
      <c r="G2" s="66">
        <v>2.2999999999999998</v>
      </c>
      <c r="H2" s="66">
        <v>2.4</v>
      </c>
      <c r="I2" s="27">
        <v>3.1</v>
      </c>
      <c r="J2" s="27">
        <v>3.2</v>
      </c>
      <c r="K2" s="27">
        <v>3.3</v>
      </c>
      <c r="L2" s="24">
        <v>4.0999999999999996</v>
      </c>
      <c r="M2" s="24">
        <v>4.2</v>
      </c>
      <c r="N2" s="24">
        <v>4.3</v>
      </c>
      <c r="O2" s="25">
        <v>5.0999999999999996</v>
      </c>
      <c r="P2" s="25">
        <v>5.2</v>
      </c>
      <c r="Q2" s="26">
        <v>5.3</v>
      </c>
      <c r="R2" s="99" t="s">
        <v>5</v>
      </c>
      <c r="S2" s="99"/>
      <c r="T2" s="99"/>
      <c r="U2" s="99"/>
      <c r="V2" s="99"/>
      <c r="W2" s="100" t="s">
        <v>6</v>
      </c>
      <c r="X2" s="100"/>
      <c r="Y2" s="100"/>
      <c r="Z2" s="100"/>
      <c r="AA2" s="100"/>
    </row>
    <row r="3" spans="1:32">
      <c r="A3" s="31">
        <v>1</v>
      </c>
      <c r="B3" s="70">
        <v>2</v>
      </c>
      <c r="C3" s="70">
        <v>3</v>
      </c>
      <c r="D3" s="70">
        <v>5</v>
      </c>
      <c r="E3" s="69">
        <v>3</v>
      </c>
      <c r="F3" s="69">
        <v>3</v>
      </c>
      <c r="G3" s="69">
        <v>5</v>
      </c>
      <c r="H3" s="69">
        <v>3</v>
      </c>
      <c r="I3" s="71">
        <v>2</v>
      </c>
      <c r="J3" s="71">
        <v>5</v>
      </c>
      <c r="K3" s="71">
        <v>5</v>
      </c>
      <c r="L3" s="32">
        <v>4</v>
      </c>
      <c r="M3" s="32">
        <v>4</v>
      </c>
      <c r="N3" s="32">
        <v>3</v>
      </c>
      <c r="O3" s="72">
        <v>4</v>
      </c>
      <c r="P3" s="72">
        <v>3</v>
      </c>
      <c r="Q3" s="72">
        <v>3</v>
      </c>
      <c r="R3" s="74">
        <f>SUM(B3:D3)</f>
        <v>10</v>
      </c>
      <c r="S3" s="75">
        <f>SUM(E3:H3)</f>
        <v>14</v>
      </c>
      <c r="T3" s="75">
        <f>SUM(I3:K3)</f>
        <v>12</v>
      </c>
      <c r="U3" s="75">
        <f>SUM(L3:N3)</f>
        <v>11</v>
      </c>
      <c r="V3" s="76">
        <f>SUM(O3:Q3)</f>
        <v>10</v>
      </c>
      <c r="W3" s="80">
        <f>(R3/15)*100</f>
        <v>66.666666666666657</v>
      </c>
      <c r="X3" s="80">
        <f>(S3/20)*100</f>
        <v>70</v>
      </c>
      <c r="Y3" s="80">
        <f>(T3/15)*100</f>
        <v>80</v>
      </c>
      <c r="Z3" s="80">
        <f>(U3/15)*100</f>
        <v>73.333333333333329</v>
      </c>
      <c r="AA3" s="80">
        <f>(V3/15)*100</f>
        <v>66.666666666666657</v>
      </c>
      <c r="AB3" s="22">
        <f>INT(IF(W3&gt;=60,1,0))</f>
        <v>1</v>
      </c>
      <c r="AC3" s="22">
        <f t="shared" ref="AC3:AF3" si="0">IF(X3&gt;=60,1,0)</f>
        <v>1</v>
      </c>
      <c r="AD3" s="22">
        <f t="shared" si="0"/>
        <v>1</v>
      </c>
      <c r="AE3" s="22">
        <f t="shared" si="0"/>
        <v>1</v>
      </c>
      <c r="AF3" s="22">
        <f t="shared" si="0"/>
        <v>1</v>
      </c>
    </row>
    <row r="4" spans="1:32">
      <c r="A4" s="31">
        <v>2</v>
      </c>
      <c r="B4" s="70">
        <v>5</v>
      </c>
      <c r="C4" s="70">
        <v>2</v>
      </c>
      <c r="D4" s="70">
        <v>3</v>
      </c>
      <c r="E4" s="69">
        <v>2</v>
      </c>
      <c r="F4" s="69">
        <v>2</v>
      </c>
      <c r="G4" s="69">
        <v>2</v>
      </c>
      <c r="H4" s="69">
        <v>4</v>
      </c>
      <c r="I4" s="71">
        <v>2</v>
      </c>
      <c r="J4" s="71">
        <v>4</v>
      </c>
      <c r="K4" s="71">
        <v>4</v>
      </c>
      <c r="L4" s="32">
        <v>3</v>
      </c>
      <c r="M4" s="32">
        <v>5</v>
      </c>
      <c r="N4" s="32">
        <v>4</v>
      </c>
      <c r="O4" s="72">
        <v>4</v>
      </c>
      <c r="P4" s="72">
        <v>4</v>
      </c>
      <c r="Q4" s="72">
        <v>4</v>
      </c>
      <c r="R4" s="74">
        <f t="shared" ref="R4:R9" si="1">SUM(B4:D4)</f>
        <v>10</v>
      </c>
      <c r="S4" s="75">
        <f t="shared" ref="S4:S9" si="2">SUM(E4:H4)</f>
        <v>10</v>
      </c>
      <c r="T4" s="75">
        <f t="shared" ref="T4:T9" si="3">SUM(I4:K4)</f>
        <v>10</v>
      </c>
      <c r="U4" s="75">
        <f t="shared" ref="U4:U9" si="4">SUM(L4:N4)</f>
        <v>12</v>
      </c>
      <c r="V4" s="76">
        <f t="shared" ref="V4:V9" si="5">SUM(O4:Q4)</f>
        <v>12</v>
      </c>
      <c r="W4" s="80">
        <f t="shared" ref="W4:W9" si="6">(R4/15)*100</f>
        <v>66.666666666666657</v>
      </c>
      <c r="X4" s="80">
        <f t="shared" ref="X4:X9" si="7">(S4/20)*100</f>
        <v>50</v>
      </c>
      <c r="Y4" s="80">
        <f t="shared" ref="Y4:AA9" si="8">(T4/15)*100</f>
        <v>66.666666666666657</v>
      </c>
      <c r="Z4" s="80">
        <f t="shared" si="8"/>
        <v>80</v>
      </c>
      <c r="AA4" s="80">
        <f t="shared" si="8"/>
        <v>80</v>
      </c>
      <c r="AB4" s="22">
        <f t="shared" ref="AB4:AB28" si="9">IF(W4&gt;=60,1,0)</f>
        <v>1</v>
      </c>
      <c r="AC4" s="22">
        <f t="shared" ref="AC4:AC28" si="10">IF(X4&gt;=60,1,0)</f>
        <v>0</v>
      </c>
      <c r="AD4" s="22">
        <f t="shared" ref="AD4:AD28" si="11">IF(Y4&gt;=60,1,0)</f>
        <v>1</v>
      </c>
      <c r="AE4" s="22">
        <f t="shared" ref="AE4:AE28" si="12">IF(Z4&gt;=60,1,0)</f>
        <v>1</v>
      </c>
      <c r="AF4" s="22">
        <f t="shared" ref="AF4:AF28" si="13">IF(AA4&gt;=60,1,0)</f>
        <v>1</v>
      </c>
    </row>
    <row r="5" spans="1:32">
      <c r="A5" s="31">
        <v>3</v>
      </c>
      <c r="B5" s="70">
        <v>5</v>
      </c>
      <c r="C5" s="70">
        <v>5</v>
      </c>
      <c r="D5" s="70">
        <v>3</v>
      </c>
      <c r="E5" s="69">
        <v>4</v>
      </c>
      <c r="F5" s="69">
        <v>4</v>
      </c>
      <c r="G5" s="69">
        <v>3</v>
      </c>
      <c r="H5" s="69">
        <v>2</v>
      </c>
      <c r="I5" s="71">
        <v>3</v>
      </c>
      <c r="J5" s="71">
        <v>3</v>
      </c>
      <c r="K5" s="71">
        <v>3</v>
      </c>
      <c r="L5" s="32">
        <v>2</v>
      </c>
      <c r="M5" s="32">
        <v>4</v>
      </c>
      <c r="N5" s="32">
        <v>5</v>
      </c>
      <c r="O5" s="72">
        <v>4</v>
      </c>
      <c r="P5" s="72">
        <v>5</v>
      </c>
      <c r="Q5" s="72">
        <v>3</v>
      </c>
      <c r="R5" s="74">
        <f t="shared" si="1"/>
        <v>13</v>
      </c>
      <c r="S5" s="75">
        <f t="shared" si="2"/>
        <v>13</v>
      </c>
      <c r="T5" s="75">
        <f t="shared" si="3"/>
        <v>9</v>
      </c>
      <c r="U5" s="75">
        <f t="shared" si="4"/>
        <v>11</v>
      </c>
      <c r="V5" s="76">
        <f t="shared" si="5"/>
        <v>12</v>
      </c>
      <c r="W5" s="80">
        <f t="shared" si="6"/>
        <v>86.666666666666671</v>
      </c>
      <c r="X5" s="80">
        <f t="shared" si="7"/>
        <v>65</v>
      </c>
      <c r="Y5" s="80">
        <f t="shared" si="8"/>
        <v>60</v>
      </c>
      <c r="Z5" s="80">
        <f t="shared" si="8"/>
        <v>73.333333333333329</v>
      </c>
      <c r="AA5" s="80">
        <f t="shared" si="8"/>
        <v>80</v>
      </c>
      <c r="AB5" s="22">
        <f t="shared" si="9"/>
        <v>1</v>
      </c>
      <c r="AC5" s="22">
        <f t="shared" si="10"/>
        <v>1</v>
      </c>
      <c r="AD5" s="22">
        <f t="shared" si="11"/>
        <v>1</v>
      </c>
      <c r="AE5" s="22">
        <f t="shared" si="12"/>
        <v>1</v>
      </c>
      <c r="AF5" s="22">
        <f t="shared" si="13"/>
        <v>1</v>
      </c>
    </row>
    <row r="6" spans="1:32">
      <c r="A6" s="31">
        <v>4</v>
      </c>
      <c r="B6" s="70">
        <v>1</v>
      </c>
      <c r="C6" s="70">
        <v>2</v>
      </c>
      <c r="D6" s="70">
        <v>4</v>
      </c>
      <c r="E6" s="69">
        <v>2</v>
      </c>
      <c r="F6" s="69">
        <v>5</v>
      </c>
      <c r="G6" s="69">
        <v>4</v>
      </c>
      <c r="H6" s="69">
        <v>3</v>
      </c>
      <c r="I6" s="71">
        <v>4</v>
      </c>
      <c r="J6" s="71">
        <v>5</v>
      </c>
      <c r="K6" s="71">
        <v>1</v>
      </c>
      <c r="L6" s="32">
        <v>3</v>
      </c>
      <c r="M6" s="32">
        <v>4</v>
      </c>
      <c r="N6" s="32">
        <v>3</v>
      </c>
      <c r="O6" s="72">
        <v>4</v>
      </c>
      <c r="P6" s="72">
        <v>2</v>
      </c>
      <c r="Q6" s="72">
        <v>4</v>
      </c>
      <c r="R6" s="74">
        <f t="shared" si="1"/>
        <v>7</v>
      </c>
      <c r="S6" s="75">
        <f t="shared" si="2"/>
        <v>14</v>
      </c>
      <c r="T6" s="75">
        <f t="shared" si="3"/>
        <v>10</v>
      </c>
      <c r="U6" s="75">
        <f t="shared" si="4"/>
        <v>10</v>
      </c>
      <c r="V6" s="76">
        <f t="shared" si="5"/>
        <v>10</v>
      </c>
      <c r="W6" s="80">
        <f t="shared" si="6"/>
        <v>46.666666666666664</v>
      </c>
      <c r="X6" s="80">
        <f t="shared" si="7"/>
        <v>70</v>
      </c>
      <c r="Y6" s="80">
        <f t="shared" si="8"/>
        <v>66.666666666666657</v>
      </c>
      <c r="Z6" s="80">
        <f t="shared" si="8"/>
        <v>66.666666666666657</v>
      </c>
      <c r="AA6" s="80">
        <f t="shared" si="8"/>
        <v>66.666666666666657</v>
      </c>
      <c r="AB6" s="22">
        <f t="shared" si="9"/>
        <v>0</v>
      </c>
      <c r="AC6" s="22">
        <f t="shared" si="10"/>
        <v>1</v>
      </c>
      <c r="AD6" s="22">
        <f t="shared" si="11"/>
        <v>1</v>
      </c>
      <c r="AE6" s="22">
        <f t="shared" si="12"/>
        <v>1</v>
      </c>
      <c r="AF6" s="22">
        <f t="shared" si="13"/>
        <v>1</v>
      </c>
    </row>
    <row r="7" spans="1:32">
      <c r="A7" s="31">
        <v>5</v>
      </c>
      <c r="B7" s="70">
        <v>5</v>
      </c>
      <c r="C7" s="70">
        <v>3</v>
      </c>
      <c r="D7" s="70">
        <v>3</v>
      </c>
      <c r="E7" s="69">
        <v>2</v>
      </c>
      <c r="F7" s="69">
        <v>4</v>
      </c>
      <c r="G7" s="69">
        <v>3</v>
      </c>
      <c r="H7" s="69">
        <v>2</v>
      </c>
      <c r="I7" s="71">
        <v>4</v>
      </c>
      <c r="J7" s="71">
        <v>4</v>
      </c>
      <c r="K7" s="71">
        <v>4</v>
      </c>
      <c r="L7" s="32">
        <v>3</v>
      </c>
      <c r="M7" s="32">
        <v>2</v>
      </c>
      <c r="N7" s="32">
        <v>4</v>
      </c>
      <c r="O7" s="72">
        <v>5</v>
      </c>
      <c r="P7" s="72">
        <v>3</v>
      </c>
      <c r="Q7" s="72">
        <v>5</v>
      </c>
      <c r="R7" s="74">
        <f t="shared" si="1"/>
        <v>11</v>
      </c>
      <c r="S7" s="75">
        <f t="shared" si="2"/>
        <v>11</v>
      </c>
      <c r="T7" s="75">
        <f t="shared" si="3"/>
        <v>12</v>
      </c>
      <c r="U7" s="75">
        <f t="shared" si="4"/>
        <v>9</v>
      </c>
      <c r="V7" s="76">
        <f t="shared" si="5"/>
        <v>13</v>
      </c>
      <c r="W7" s="80">
        <f t="shared" si="6"/>
        <v>73.333333333333329</v>
      </c>
      <c r="X7" s="80">
        <f t="shared" si="7"/>
        <v>55.000000000000007</v>
      </c>
      <c r="Y7" s="80">
        <f t="shared" si="8"/>
        <v>80</v>
      </c>
      <c r="Z7" s="80">
        <f t="shared" si="8"/>
        <v>60</v>
      </c>
      <c r="AA7" s="80">
        <f t="shared" si="8"/>
        <v>86.666666666666671</v>
      </c>
      <c r="AB7" s="22">
        <f t="shared" si="9"/>
        <v>1</v>
      </c>
      <c r="AC7" s="22">
        <f t="shared" si="10"/>
        <v>0</v>
      </c>
      <c r="AD7" s="22">
        <f t="shared" si="11"/>
        <v>1</v>
      </c>
      <c r="AE7" s="22">
        <f t="shared" si="12"/>
        <v>1</v>
      </c>
      <c r="AF7" s="22">
        <f t="shared" si="13"/>
        <v>1</v>
      </c>
    </row>
    <row r="8" spans="1:32">
      <c r="A8" s="31">
        <v>6</v>
      </c>
      <c r="B8" s="70">
        <v>2</v>
      </c>
      <c r="C8" s="70">
        <v>3</v>
      </c>
      <c r="D8" s="70">
        <v>1</v>
      </c>
      <c r="E8" s="69">
        <v>4</v>
      </c>
      <c r="F8" s="69">
        <v>4</v>
      </c>
      <c r="G8" s="69">
        <v>5</v>
      </c>
      <c r="H8" s="69">
        <v>3</v>
      </c>
      <c r="I8" s="71">
        <v>4</v>
      </c>
      <c r="J8" s="71">
        <v>3</v>
      </c>
      <c r="K8" s="71">
        <v>2</v>
      </c>
      <c r="L8" s="32">
        <v>3</v>
      </c>
      <c r="M8" s="32">
        <v>5</v>
      </c>
      <c r="N8" s="32">
        <v>2</v>
      </c>
      <c r="O8" s="72">
        <v>2</v>
      </c>
      <c r="P8" s="72">
        <v>3</v>
      </c>
      <c r="Q8" s="72">
        <v>2</v>
      </c>
      <c r="R8" s="74">
        <f t="shared" si="1"/>
        <v>6</v>
      </c>
      <c r="S8" s="75">
        <f t="shared" si="2"/>
        <v>16</v>
      </c>
      <c r="T8" s="75">
        <f t="shared" si="3"/>
        <v>9</v>
      </c>
      <c r="U8" s="75">
        <f t="shared" si="4"/>
        <v>10</v>
      </c>
      <c r="V8" s="76">
        <f t="shared" si="5"/>
        <v>7</v>
      </c>
      <c r="W8" s="80">
        <f t="shared" si="6"/>
        <v>40</v>
      </c>
      <c r="X8" s="80">
        <f t="shared" si="7"/>
        <v>80</v>
      </c>
      <c r="Y8" s="80">
        <f t="shared" si="8"/>
        <v>60</v>
      </c>
      <c r="Z8" s="80">
        <f t="shared" si="8"/>
        <v>66.666666666666657</v>
      </c>
      <c r="AA8" s="80">
        <f t="shared" si="8"/>
        <v>46.666666666666664</v>
      </c>
      <c r="AB8" s="22">
        <f t="shared" si="9"/>
        <v>0</v>
      </c>
      <c r="AC8" s="22">
        <f t="shared" si="10"/>
        <v>1</v>
      </c>
      <c r="AD8" s="22">
        <f t="shared" si="11"/>
        <v>1</v>
      </c>
      <c r="AE8" s="22">
        <f t="shared" si="12"/>
        <v>1</v>
      </c>
      <c r="AF8" s="22">
        <f t="shared" si="13"/>
        <v>0</v>
      </c>
    </row>
    <row r="9" spans="1:32">
      <c r="A9" s="31">
        <v>7</v>
      </c>
      <c r="B9" s="70">
        <v>1</v>
      </c>
      <c r="C9" s="70">
        <v>2</v>
      </c>
      <c r="D9" s="70">
        <v>4</v>
      </c>
      <c r="E9" s="69">
        <v>2</v>
      </c>
      <c r="F9" s="69">
        <v>2</v>
      </c>
      <c r="G9" s="69">
        <v>4</v>
      </c>
      <c r="H9" s="69">
        <v>5</v>
      </c>
      <c r="I9" s="71">
        <v>5</v>
      </c>
      <c r="J9" s="71">
        <v>1</v>
      </c>
      <c r="K9" s="71">
        <v>3</v>
      </c>
      <c r="L9" s="32">
        <v>4</v>
      </c>
      <c r="M9" s="32">
        <v>3</v>
      </c>
      <c r="N9" s="32">
        <v>3</v>
      </c>
      <c r="O9" s="72">
        <v>2</v>
      </c>
      <c r="P9" s="72">
        <v>3</v>
      </c>
      <c r="Q9" s="72">
        <v>4</v>
      </c>
      <c r="R9" s="74">
        <f t="shared" si="1"/>
        <v>7</v>
      </c>
      <c r="S9" s="75">
        <f t="shared" si="2"/>
        <v>13</v>
      </c>
      <c r="T9" s="75">
        <f t="shared" si="3"/>
        <v>9</v>
      </c>
      <c r="U9" s="75">
        <f t="shared" si="4"/>
        <v>10</v>
      </c>
      <c r="V9" s="76">
        <f t="shared" si="5"/>
        <v>9</v>
      </c>
      <c r="W9" s="80">
        <f t="shared" si="6"/>
        <v>46.666666666666664</v>
      </c>
      <c r="X9" s="80">
        <f t="shared" si="7"/>
        <v>65</v>
      </c>
      <c r="Y9" s="80">
        <f t="shared" si="8"/>
        <v>60</v>
      </c>
      <c r="Z9" s="80">
        <f t="shared" si="8"/>
        <v>66.666666666666657</v>
      </c>
      <c r="AA9" s="80">
        <f t="shared" si="8"/>
        <v>60</v>
      </c>
      <c r="AB9" s="22">
        <f t="shared" si="9"/>
        <v>0</v>
      </c>
      <c r="AC9" s="22">
        <f t="shared" si="10"/>
        <v>1</v>
      </c>
      <c r="AD9" s="22">
        <f t="shared" si="11"/>
        <v>1</v>
      </c>
      <c r="AE9" s="22">
        <f t="shared" si="12"/>
        <v>1</v>
      </c>
      <c r="AF9" s="22">
        <f t="shared" si="13"/>
        <v>1</v>
      </c>
    </row>
    <row r="10" spans="1:32">
      <c r="A10" s="31">
        <v>8</v>
      </c>
      <c r="B10" s="70">
        <v>2</v>
      </c>
      <c r="C10" s="70">
        <v>2</v>
      </c>
      <c r="D10" s="70">
        <v>4</v>
      </c>
      <c r="E10" s="69">
        <v>4</v>
      </c>
      <c r="F10" s="69">
        <v>5</v>
      </c>
      <c r="G10" s="69">
        <v>4</v>
      </c>
      <c r="H10" s="69">
        <v>4</v>
      </c>
      <c r="I10" s="71">
        <v>4</v>
      </c>
      <c r="J10" s="71">
        <v>4</v>
      </c>
      <c r="K10" s="71">
        <v>4</v>
      </c>
      <c r="L10" s="32">
        <v>2</v>
      </c>
      <c r="M10" s="32">
        <v>2</v>
      </c>
      <c r="N10" s="32">
        <v>3</v>
      </c>
      <c r="O10" s="72">
        <v>5</v>
      </c>
      <c r="P10" s="72">
        <v>2</v>
      </c>
      <c r="Q10" s="72">
        <v>3</v>
      </c>
      <c r="R10" s="74">
        <f t="shared" ref="R10:R28" si="14">SUM(B10:D10)</f>
        <v>8</v>
      </c>
      <c r="S10" s="75">
        <f t="shared" ref="S10:S28" si="15">SUM(E10:H10)</f>
        <v>17</v>
      </c>
      <c r="T10" s="75">
        <f t="shared" ref="T10:T28" si="16">SUM(I10:K10)</f>
        <v>12</v>
      </c>
      <c r="U10" s="75">
        <f t="shared" ref="U10:U28" si="17">SUM(L10:N10)</f>
        <v>7</v>
      </c>
      <c r="V10" s="76">
        <f t="shared" ref="V10:V28" si="18">SUM(O10:Q10)</f>
        <v>10</v>
      </c>
      <c r="W10" s="80">
        <f t="shared" ref="W10:W28" si="19">(R10/15)*100</f>
        <v>53.333333333333336</v>
      </c>
      <c r="X10" s="80">
        <f t="shared" ref="X10:X28" si="20">(S10/20)*100</f>
        <v>85</v>
      </c>
      <c r="Y10" s="80">
        <f t="shared" ref="Y10:Y28" si="21">(T10/15)*100</f>
        <v>80</v>
      </c>
      <c r="Z10" s="80">
        <f t="shared" ref="Z10:Z28" si="22">(U10/15)*100</f>
        <v>46.666666666666664</v>
      </c>
      <c r="AA10" s="80">
        <f t="shared" ref="AA10:AA27" si="23">(V10/15)*100</f>
        <v>66.666666666666657</v>
      </c>
      <c r="AB10" s="22">
        <f t="shared" si="9"/>
        <v>0</v>
      </c>
      <c r="AC10" s="22">
        <f t="shared" si="10"/>
        <v>1</v>
      </c>
      <c r="AD10" s="22">
        <f t="shared" si="11"/>
        <v>1</v>
      </c>
      <c r="AE10" s="22">
        <f t="shared" si="12"/>
        <v>0</v>
      </c>
      <c r="AF10" s="22">
        <f t="shared" si="13"/>
        <v>1</v>
      </c>
    </row>
    <row r="11" spans="1:32">
      <c r="A11" s="31">
        <v>9</v>
      </c>
      <c r="B11" s="70">
        <v>2</v>
      </c>
      <c r="C11" s="70">
        <v>3</v>
      </c>
      <c r="D11" s="70">
        <v>4</v>
      </c>
      <c r="E11" s="69">
        <v>2</v>
      </c>
      <c r="F11" s="69">
        <v>4</v>
      </c>
      <c r="G11" s="69">
        <v>2</v>
      </c>
      <c r="H11" s="69">
        <v>4</v>
      </c>
      <c r="I11" s="71">
        <v>3</v>
      </c>
      <c r="J11" s="71">
        <v>3</v>
      </c>
      <c r="K11" s="71">
        <v>3</v>
      </c>
      <c r="L11" s="32">
        <v>2</v>
      </c>
      <c r="M11" s="32">
        <v>4</v>
      </c>
      <c r="N11" s="32">
        <v>3</v>
      </c>
      <c r="O11" s="72">
        <v>2</v>
      </c>
      <c r="P11" s="72">
        <v>2</v>
      </c>
      <c r="Q11" s="72">
        <v>2</v>
      </c>
      <c r="R11" s="74">
        <f t="shared" si="14"/>
        <v>9</v>
      </c>
      <c r="S11" s="75">
        <f t="shared" si="15"/>
        <v>12</v>
      </c>
      <c r="T11" s="75">
        <f t="shared" si="16"/>
        <v>9</v>
      </c>
      <c r="U11" s="75">
        <f t="shared" si="17"/>
        <v>9</v>
      </c>
      <c r="V11" s="76">
        <f t="shared" si="18"/>
        <v>6</v>
      </c>
      <c r="W11" s="80">
        <f t="shared" si="19"/>
        <v>60</v>
      </c>
      <c r="X11" s="80">
        <f t="shared" si="20"/>
        <v>60</v>
      </c>
      <c r="Y11" s="80">
        <f t="shared" si="21"/>
        <v>60</v>
      </c>
      <c r="Z11" s="80">
        <f t="shared" si="22"/>
        <v>60</v>
      </c>
      <c r="AA11" s="80">
        <f t="shared" si="23"/>
        <v>40</v>
      </c>
      <c r="AB11" s="22">
        <f t="shared" si="9"/>
        <v>1</v>
      </c>
      <c r="AC11" s="22">
        <f t="shared" si="10"/>
        <v>1</v>
      </c>
      <c r="AD11" s="22">
        <f t="shared" si="11"/>
        <v>1</v>
      </c>
      <c r="AE11" s="22">
        <f t="shared" si="12"/>
        <v>1</v>
      </c>
      <c r="AF11" s="22">
        <f t="shared" si="13"/>
        <v>0</v>
      </c>
    </row>
    <row r="12" spans="1:32">
      <c r="A12" s="31">
        <v>10</v>
      </c>
      <c r="B12" s="70">
        <v>5</v>
      </c>
      <c r="C12" s="70">
        <v>5</v>
      </c>
      <c r="D12" s="70">
        <v>3</v>
      </c>
      <c r="E12" s="69">
        <v>2</v>
      </c>
      <c r="F12" s="69">
        <v>4</v>
      </c>
      <c r="G12" s="69">
        <v>4</v>
      </c>
      <c r="H12" s="69">
        <v>2</v>
      </c>
      <c r="I12" s="71">
        <v>4</v>
      </c>
      <c r="J12" s="71">
        <v>4</v>
      </c>
      <c r="K12" s="71">
        <v>3</v>
      </c>
      <c r="L12" s="32">
        <v>4</v>
      </c>
      <c r="M12" s="32">
        <v>3</v>
      </c>
      <c r="N12" s="32">
        <v>5</v>
      </c>
      <c r="O12" s="72">
        <v>3</v>
      </c>
      <c r="P12" s="72">
        <v>4</v>
      </c>
      <c r="Q12" s="72">
        <v>3</v>
      </c>
      <c r="R12" s="74">
        <f t="shared" si="14"/>
        <v>13</v>
      </c>
      <c r="S12" s="75">
        <f t="shared" si="15"/>
        <v>12</v>
      </c>
      <c r="T12" s="75">
        <f t="shared" si="16"/>
        <v>11</v>
      </c>
      <c r="U12" s="75">
        <f t="shared" si="17"/>
        <v>12</v>
      </c>
      <c r="V12" s="76">
        <f t="shared" si="18"/>
        <v>10</v>
      </c>
      <c r="W12" s="80">
        <f t="shared" si="19"/>
        <v>86.666666666666671</v>
      </c>
      <c r="X12" s="80">
        <f t="shared" si="20"/>
        <v>60</v>
      </c>
      <c r="Y12" s="80">
        <f t="shared" si="21"/>
        <v>73.333333333333329</v>
      </c>
      <c r="Z12" s="80">
        <f t="shared" si="22"/>
        <v>80</v>
      </c>
      <c r="AA12" s="80">
        <f t="shared" si="23"/>
        <v>66.666666666666657</v>
      </c>
      <c r="AB12" s="22">
        <f t="shared" si="9"/>
        <v>1</v>
      </c>
      <c r="AC12" s="22">
        <f t="shared" si="10"/>
        <v>1</v>
      </c>
      <c r="AD12" s="22">
        <f t="shared" si="11"/>
        <v>1</v>
      </c>
      <c r="AE12" s="22">
        <f t="shared" si="12"/>
        <v>1</v>
      </c>
      <c r="AF12" s="22">
        <f t="shared" si="13"/>
        <v>1</v>
      </c>
    </row>
    <row r="13" spans="1:32">
      <c r="A13" s="31">
        <v>11</v>
      </c>
      <c r="B13" s="70">
        <v>5</v>
      </c>
      <c r="C13" s="70">
        <v>4</v>
      </c>
      <c r="D13" s="70">
        <v>4</v>
      </c>
      <c r="E13" s="69">
        <v>2</v>
      </c>
      <c r="F13" s="69">
        <v>5</v>
      </c>
      <c r="G13" s="69">
        <v>3</v>
      </c>
      <c r="H13" s="69">
        <v>4</v>
      </c>
      <c r="I13" s="71">
        <v>4</v>
      </c>
      <c r="J13" s="71">
        <v>2</v>
      </c>
      <c r="K13" s="71">
        <v>2</v>
      </c>
      <c r="L13" s="32">
        <v>3</v>
      </c>
      <c r="M13" s="32">
        <v>3</v>
      </c>
      <c r="N13" s="32">
        <v>2</v>
      </c>
      <c r="O13" s="72">
        <v>3</v>
      </c>
      <c r="P13" s="72">
        <v>2</v>
      </c>
      <c r="Q13" s="72">
        <v>3</v>
      </c>
      <c r="R13" s="74">
        <f t="shared" si="14"/>
        <v>13</v>
      </c>
      <c r="S13" s="75">
        <f t="shared" si="15"/>
        <v>14</v>
      </c>
      <c r="T13" s="75">
        <f t="shared" si="16"/>
        <v>8</v>
      </c>
      <c r="U13" s="75">
        <f t="shared" si="17"/>
        <v>8</v>
      </c>
      <c r="V13" s="76">
        <f t="shared" si="18"/>
        <v>8</v>
      </c>
      <c r="W13" s="80">
        <f t="shared" si="19"/>
        <v>86.666666666666671</v>
      </c>
      <c r="X13" s="80">
        <f t="shared" si="20"/>
        <v>70</v>
      </c>
      <c r="Y13" s="80">
        <f t="shared" si="21"/>
        <v>53.333333333333336</v>
      </c>
      <c r="Z13" s="80">
        <f t="shared" si="22"/>
        <v>53.333333333333336</v>
      </c>
      <c r="AA13" s="80">
        <f t="shared" si="23"/>
        <v>53.333333333333336</v>
      </c>
      <c r="AB13" s="22">
        <f t="shared" si="9"/>
        <v>1</v>
      </c>
      <c r="AC13" s="22">
        <f t="shared" si="10"/>
        <v>1</v>
      </c>
      <c r="AD13" s="22">
        <f t="shared" si="11"/>
        <v>0</v>
      </c>
      <c r="AE13" s="22">
        <f t="shared" si="12"/>
        <v>0</v>
      </c>
      <c r="AF13" s="22">
        <f t="shared" si="13"/>
        <v>0</v>
      </c>
    </row>
    <row r="14" spans="1:32">
      <c r="A14" s="31">
        <v>12</v>
      </c>
      <c r="B14" s="70">
        <v>2</v>
      </c>
      <c r="C14" s="70">
        <v>1</v>
      </c>
      <c r="D14" s="70">
        <v>3</v>
      </c>
      <c r="E14" s="69">
        <v>3</v>
      </c>
      <c r="F14" s="69">
        <v>4</v>
      </c>
      <c r="G14" s="69">
        <v>4</v>
      </c>
      <c r="H14" s="69">
        <v>2</v>
      </c>
      <c r="I14" s="71">
        <v>5</v>
      </c>
      <c r="J14" s="71">
        <v>5</v>
      </c>
      <c r="K14" s="71">
        <v>5</v>
      </c>
      <c r="L14" s="32">
        <v>2</v>
      </c>
      <c r="M14" s="32">
        <v>2</v>
      </c>
      <c r="N14" s="32">
        <v>5</v>
      </c>
      <c r="O14" s="72">
        <v>5</v>
      </c>
      <c r="P14" s="72">
        <v>2</v>
      </c>
      <c r="Q14" s="72">
        <v>3</v>
      </c>
      <c r="R14" s="74">
        <f t="shared" si="14"/>
        <v>6</v>
      </c>
      <c r="S14" s="75">
        <f t="shared" si="15"/>
        <v>13</v>
      </c>
      <c r="T14" s="75">
        <f t="shared" si="16"/>
        <v>15</v>
      </c>
      <c r="U14" s="75">
        <f t="shared" si="17"/>
        <v>9</v>
      </c>
      <c r="V14" s="76">
        <f t="shared" si="18"/>
        <v>10</v>
      </c>
      <c r="W14" s="80">
        <f t="shared" si="19"/>
        <v>40</v>
      </c>
      <c r="X14" s="80">
        <f t="shared" si="20"/>
        <v>65</v>
      </c>
      <c r="Y14" s="80">
        <f t="shared" si="21"/>
        <v>100</v>
      </c>
      <c r="Z14" s="80">
        <f t="shared" si="22"/>
        <v>60</v>
      </c>
      <c r="AA14" s="80">
        <f t="shared" si="23"/>
        <v>66.666666666666657</v>
      </c>
      <c r="AB14" s="22">
        <f t="shared" si="9"/>
        <v>0</v>
      </c>
      <c r="AC14" s="22">
        <f t="shared" si="10"/>
        <v>1</v>
      </c>
      <c r="AD14" s="22">
        <f t="shared" si="11"/>
        <v>1</v>
      </c>
      <c r="AE14" s="22">
        <f t="shared" si="12"/>
        <v>1</v>
      </c>
      <c r="AF14" s="22">
        <f t="shared" si="13"/>
        <v>1</v>
      </c>
    </row>
    <row r="15" spans="1:32">
      <c r="A15" s="31">
        <v>13</v>
      </c>
      <c r="B15" s="70">
        <v>3</v>
      </c>
      <c r="C15" s="70">
        <v>2</v>
      </c>
      <c r="D15" s="70">
        <v>2</v>
      </c>
      <c r="E15" s="69">
        <v>2</v>
      </c>
      <c r="F15" s="69">
        <v>5</v>
      </c>
      <c r="G15" s="69">
        <v>4</v>
      </c>
      <c r="H15" s="69">
        <v>5</v>
      </c>
      <c r="I15" s="71">
        <v>4</v>
      </c>
      <c r="J15" s="71">
        <v>5</v>
      </c>
      <c r="K15" s="71">
        <v>5</v>
      </c>
      <c r="L15" s="32">
        <v>5</v>
      </c>
      <c r="M15" s="32">
        <v>2</v>
      </c>
      <c r="N15" s="32">
        <v>4</v>
      </c>
      <c r="O15" s="72">
        <v>2</v>
      </c>
      <c r="P15" s="72">
        <v>4</v>
      </c>
      <c r="Q15" s="72">
        <v>3</v>
      </c>
      <c r="R15" s="74">
        <f t="shared" si="14"/>
        <v>7</v>
      </c>
      <c r="S15" s="75">
        <f t="shared" si="15"/>
        <v>16</v>
      </c>
      <c r="T15" s="75">
        <f t="shared" si="16"/>
        <v>14</v>
      </c>
      <c r="U15" s="75">
        <f t="shared" si="17"/>
        <v>11</v>
      </c>
      <c r="V15" s="76">
        <f t="shared" si="18"/>
        <v>9</v>
      </c>
      <c r="W15" s="80">
        <f t="shared" si="19"/>
        <v>46.666666666666664</v>
      </c>
      <c r="X15" s="80">
        <f t="shared" si="20"/>
        <v>80</v>
      </c>
      <c r="Y15" s="80">
        <f t="shared" si="21"/>
        <v>93.333333333333329</v>
      </c>
      <c r="Z15" s="80">
        <f t="shared" si="22"/>
        <v>73.333333333333329</v>
      </c>
      <c r="AA15" s="80">
        <f t="shared" si="23"/>
        <v>60</v>
      </c>
      <c r="AB15" s="22">
        <f t="shared" si="9"/>
        <v>0</v>
      </c>
      <c r="AC15" s="22">
        <f t="shared" si="10"/>
        <v>1</v>
      </c>
      <c r="AD15" s="22">
        <f t="shared" si="11"/>
        <v>1</v>
      </c>
      <c r="AE15" s="22">
        <f t="shared" si="12"/>
        <v>1</v>
      </c>
      <c r="AF15" s="22">
        <f t="shared" si="13"/>
        <v>1</v>
      </c>
    </row>
    <row r="16" spans="1:32">
      <c r="A16" s="31">
        <v>14</v>
      </c>
      <c r="B16" s="70">
        <v>4</v>
      </c>
      <c r="C16" s="70">
        <v>3</v>
      </c>
      <c r="D16" s="70">
        <v>2</v>
      </c>
      <c r="E16" s="69">
        <v>3</v>
      </c>
      <c r="F16" s="69">
        <v>2</v>
      </c>
      <c r="G16" s="69">
        <v>3</v>
      </c>
      <c r="H16" s="69">
        <v>2</v>
      </c>
      <c r="I16" s="71">
        <v>3</v>
      </c>
      <c r="J16" s="71">
        <v>5</v>
      </c>
      <c r="K16" s="71">
        <v>4</v>
      </c>
      <c r="L16" s="32">
        <v>4</v>
      </c>
      <c r="M16" s="32">
        <v>4</v>
      </c>
      <c r="N16" s="32">
        <v>3</v>
      </c>
      <c r="O16" s="72">
        <v>3</v>
      </c>
      <c r="P16" s="72">
        <v>2</v>
      </c>
      <c r="Q16" s="72">
        <v>2</v>
      </c>
      <c r="R16" s="74">
        <f t="shared" si="14"/>
        <v>9</v>
      </c>
      <c r="S16" s="75">
        <f t="shared" si="15"/>
        <v>10</v>
      </c>
      <c r="T16" s="75">
        <f t="shared" si="16"/>
        <v>12</v>
      </c>
      <c r="U16" s="75">
        <f t="shared" si="17"/>
        <v>11</v>
      </c>
      <c r="V16" s="76">
        <f t="shared" si="18"/>
        <v>7</v>
      </c>
      <c r="W16" s="80">
        <f t="shared" si="19"/>
        <v>60</v>
      </c>
      <c r="X16" s="80">
        <f t="shared" si="20"/>
        <v>50</v>
      </c>
      <c r="Y16" s="80">
        <f t="shared" si="21"/>
        <v>80</v>
      </c>
      <c r="Z16" s="80">
        <f t="shared" si="22"/>
        <v>73.333333333333329</v>
      </c>
      <c r="AA16" s="80">
        <f t="shared" si="23"/>
        <v>46.666666666666664</v>
      </c>
      <c r="AB16" s="22">
        <f t="shared" si="9"/>
        <v>1</v>
      </c>
      <c r="AC16" s="22">
        <f t="shared" si="10"/>
        <v>0</v>
      </c>
      <c r="AD16" s="22">
        <f t="shared" si="11"/>
        <v>1</v>
      </c>
      <c r="AE16" s="22">
        <f t="shared" si="12"/>
        <v>1</v>
      </c>
      <c r="AF16" s="22">
        <f t="shared" si="13"/>
        <v>0</v>
      </c>
    </row>
    <row r="17" spans="1:32">
      <c r="A17" s="31">
        <v>15</v>
      </c>
      <c r="B17" s="70">
        <v>3</v>
      </c>
      <c r="C17" s="70">
        <v>4</v>
      </c>
      <c r="D17" s="70">
        <v>2</v>
      </c>
      <c r="E17" s="69">
        <v>3</v>
      </c>
      <c r="F17" s="69">
        <v>3</v>
      </c>
      <c r="G17" s="69">
        <v>4</v>
      </c>
      <c r="H17" s="69">
        <v>2</v>
      </c>
      <c r="I17" s="71">
        <v>4</v>
      </c>
      <c r="J17" s="71">
        <v>4</v>
      </c>
      <c r="K17" s="71">
        <v>3</v>
      </c>
      <c r="L17" s="32">
        <v>4</v>
      </c>
      <c r="M17" s="32">
        <v>4</v>
      </c>
      <c r="N17" s="32">
        <v>4</v>
      </c>
      <c r="O17" s="72">
        <v>4</v>
      </c>
      <c r="P17" s="72">
        <v>2</v>
      </c>
      <c r="Q17" s="72">
        <v>3</v>
      </c>
      <c r="R17" s="74">
        <f t="shared" si="14"/>
        <v>9</v>
      </c>
      <c r="S17" s="75">
        <f t="shared" si="15"/>
        <v>12</v>
      </c>
      <c r="T17" s="75">
        <f t="shared" si="16"/>
        <v>11</v>
      </c>
      <c r="U17" s="75">
        <f t="shared" si="17"/>
        <v>12</v>
      </c>
      <c r="V17" s="76">
        <f t="shared" si="18"/>
        <v>9</v>
      </c>
      <c r="W17" s="80">
        <f t="shared" si="19"/>
        <v>60</v>
      </c>
      <c r="X17" s="80">
        <f t="shared" si="20"/>
        <v>60</v>
      </c>
      <c r="Y17" s="80">
        <f t="shared" si="21"/>
        <v>73.333333333333329</v>
      </c>
      <c r="Z17" s="80">
        <f t="shared" si="22"/>
        <v>80</v>
      </c>
      <c r="AA17" s="80">
        <f t="shared" si="23"/>
        <v>60</v>
      </c>
      <c r="AB17" s="22">
        <f t="shared" si="9"/>
        <v>1</v>
      </c>
      <c r="AC17" s="22">
        <f t="shared" si="10"/>
        <v>1</v>
      </c>
      <c r="AD17" s="22">
        <f t="shared" si="11"/>
        <v>1</v>
      </c>
      <c r="AE17" s="22">
        <f t="shared" si="12"/>
        <v>1</v>
      </c>
      <c r="AF17" s="22">
        <f t="shared" si="13"/>
        <v>1</v>
      </c>
    </row>
    <row r="18" spans="1:32">
      <c r="A18" s="31">
        <v>16</v>
      </c>
      <c r="B18" s="70">
        <v>5</v>
      </c>
      <c r="C18" s="70">
        <v>4</v>
      </c>
      <c r="D18" s="70">
        <v>2</v>
      </c>
      <c r="E18" s="69">
        <v>3</v>
      </c>
      <c r="F18" s="69">
        <v>3</v>
      </c>
      <c r="G18" s="69">
        <v>4</v>
      </c>
      <c r="H18" s="69">
        <v>2</v>
      </c>
      <c r="I18" s="71">
        <v>3</v>
      </c>
      <c r="J18" s="71">
        <v>3</v>
      </c>
      <c r="K18" s="71">
        <v>4</v>
      </c>
      <c r="L18" s="32">
        <v>5</v>
      </c>
      <c r="M18" s="32">
        <v>4</v>
      </c>
      <c r="N18" s="32">
        <v>2</v>
      </c>
      <c r="O18" s="72">
        <v>5</v>
      </c>
      <c r="P18" s="72">
        <v>3</v>
      </c>
      <c r="Q18" s="72">
        <v>3</v>
      </c>
      <c r="R18" s="74">
        <f t="shared" si="14"/>
        <v>11</v>
      </c>
      <c r="S18" s="75">
        <f t="shared" si="15"/>
        <v>12</v>
      </c>
      <c r="T18" s="75">
        <f t="shared" si="16"/>
        <v>10</v>
      </c>
      <c r="U18" s="75">
        <f t="shared" si="17"/>
        <v>11</v>
      </c>
      <c r="V18" s="76">
        <f t="shared" si="18"/>
        <v>11</v>
      </c>
      <c r="W18" s="80">
        <f t="shared" si="19"/>
        <v>73.333333333333329</v>
      </c>
      <c r="X18" s="80">
        <f t="shared" si="20"/>
        <v>60</v>
      </c>
      <c r="Y18" s="80">
        <f t="shared" si="21"/>
        <v>66.666666666666657</v>
      </c>
      <c r="Z18" s="80">
        <f t="shared" si="22"/>
        <v>73.333333333333329</v>
      </c>
      <c r="AA18" s="80">
        <f t="shared" si="23"/>
        <v>73.333333333333329</v>
      </c>
      <c r="AB18" s="22">
        <f t="shared" si="9"/>
        <v>1</v>
      </c>
      <c r="AC18" s="22">
        <f t="shared" si="10"/>
        <v>1</v>
      </c>
      <c r="AD18" s="22">
        <f t="shared" si="11"/>
        <v>1</v>
      </c>
      <c r="AE18" s="22">
        <f t="shared" si="12"/>
        <v>1</v>
      </c>
      <c r="AF18" s="22">
        <f t="shared" si="13"/>
        <v>1</v>
      </c>
    </row>
    <row r="19" spans="1:32">
      <c r="A19" s="31">
        <v>17</v>
      </c>
      <c r="B19" s="70">
        <v>2</v>
      </c>
      <c r="C19" s="70">
        <v>2</v>
      </c>
      <c r="D19" s="70">
        <v>2</v>
      </c>
      <c r="E19" s="69">
        <v>5</v>
      </c>
      <c r="F19" s="69">
        <v>3</v>
      </c>
      <c r="G19" s="69">
        <v>4</v>
      </c>
      <c r="H19" s="69">
        <v>5</v>
      </c>
      <c r="I19" s="71">
        <v>4</v>
      </c>
      <c r="J19" s="71">
        <v>4</v>
      </c>
      <c r="K19" s="71">
        <v>3</v>
      </c>
      <c r="L19" s="32">
        <v>3</v>
      </c>
      <c r="M19" s="32">
        <v>4</v>
      </c>
      <c r="N19" s="32">
        <v>5</v>
      </c>
      <c r="O19" s="72">
        <v>3</v>
      </c>
      <c r="P19" s="72">
        <v>2</v>
      </c>
      <c r="Q19" s="72">
        <v>4</v>
      </c>
      <c r="R19" s="74">
        <f t="shared" si="14"/>
        <v>6</v>
      </c>
      <c r="S19" s="75">
        <f t="shared" si="15"/>
        <v>17</v>
      </c>
      <c r="T19" s="75">
        <f t="shared" si="16"/>
        <v>11</v>
      </c>
      <c r="U19" s="75">
        <f t="shared" si="17"/>
        <v>12</v>
      </c>
      <c r="V19" s="76">
        <f t="shared" si="18"/>
        <v>9</v>
      </c>
      <c r="W19" s="80">
        <f t="shared" si="19"/>
        <v>40</v>
      </c>
      <c r="X19" s="80">
        <f t="shared" si="20"/>
        <v>85</v>
      </c>
      <c r="Y19" s="80">
        <f t="shared" si="21"/>
        <v>73.333333333333329</v>
      </c>
      <c r="Z19" s="80">
        <f t="shared" si="22"/>
        <v>80</v>
      </c>
      <c r="AA19" s="80">
        <f t="shared" si="23"/>
        <v>60</v>
      </c>
      <c r="AB19" s="22">
        <f t="shared" si="9"/>
        <v>0</v>
      </c>
      <c r="AC19" s="22">
        <f t="shared" si="10"/>
        <v>1</v>
      </c>
      <c r="AD19" s="22">
        <f t="shared" si="11"/>
        <v>1</v>
      </c>
      <c r="AE19" s="22">
        <f t="shared" si="12"/>
        <v>1</v>
      </c>
      <c r="AF19" s="22">
        <f t="shared" si="13"/>
        <v>1</v>
      </c>
    </row>
    <row r="20" spans="1:32">
      <c r="A20" s="31">
        <v>18</v>
      </c>
      <c r="B20" s="70">
        <v>2</v>
      </c>
      <c r="C20" s="70">
        <v>2</v>
      </c>
      <c r="D20" s="70">
        <v>3</v>
      </c>
      <c r="E20" s="69">
        <v>5</v>
      </c>
      <c r="F20" s="69">
        <v>4</v>
      </c>
      <c r="G20" s="69">
        <v>3</v>
      </c>
      <c r="H20" s="69">
        <v>5</v>
      </c>
      <c r="I20" s="71">
        <v>3</v>
      </c>
      <c r="J20" s="71">
        <v>4</v>
      </c>
      <c r="K20" s="71">
        <v>2</v>
      </c>
      <c r="L20" s="32">
        <v>2</v>
      </c>
      <c r="M20" s="32">
        <v>4</v>
      </c>
      <c r="N20" s="32">
        <v>4</v>
      </c>
      <c r="O20" s="72">
        <v>4</v>
      </c>
      <c r="P20" s="72">
        <v>2</v>
      </c>
      <c r="Q20" s="72">
        <v>4</v>
      </c>
      <c r="R20" s="74">
        <f t="shared" si="14"/>
        <v>7</v>
      </c>
      <c r="S20" s="75">
        <f t="shared" si="15"/>
        <v>17</v>
      </c>
      <c r="T20" s="75">
        <f t="shared" si="16"/>
        <v>9</v>
      </c>
      <c r="U20" s="75">
        <f t="shared" si="17"/>
        <v>10</v>
      </c>
      <c r="V20" s="76">
        <f t="shared" si="18"/>
        <v>10</v>
      </c>
      <c r="W20" s="80">
        <f t="shared" si="19"/>
        <v>46.666666666666664</v>
      </c>
      <c r="X20" s="80">
        <f t="shared" si="20"/>
        <v>85</v>
      </c>
      <c r="Y20" s="80">
        <f t="shared" si="21"/>
        <v>60</v>
      </c>
      <c r="Z20" s="80">
        <f t="shared" si="22"/>
        <v>66.666666666666657</v>
      </c>
      <c r="AA20" s="80">
        <f t="shared" si="23"/>
        <v>66.666666666666657</v>
      </c>
      <c r="AB20" s="22">
        <f t="shared" si="9"/>
        <v>0</v>
      </c>
      <c r="AC20" s="22">
        <f t="shared" si="10"/>
        <v>1</v>
      </c>
      <c r="AD20" s="22">
        <f t="shared" si="11"/>
        <v>1</v>
      </c>
      <c r="AE20" s="22">
        <f t="shared" si="12"/>
        <v>1</v>
      </c>
      <c r="AF20" s="22">
        <f t="shared" si="13"/>
        <v>1</v>
      </c>
    </row>
    <row r="21" spans="1:32">
      <c r="A21" s="31">
        <v>19</v>
      </c>
      <c r="B21" s="70">
        <v>2</v>
      </c>
      <c r="C21" s="70">
        <v>1</v>
      </c>
      <c r="D21" s="70">
        <v>3</v>
      </c>
      <c r="E21" s="69">
        <v>3</v>
      </c>
      <c r="F21" s="69">
        <v>3</v>
      </c>
      <c r="G21" s="69">
        <v>2</v>
      </c>
      <c r="H21" s="69">
        <v>3</v>
      </c>
      <c r="I21" s="71">
        <v>3</v>
      </c>
      <c r="J21" s="71">
        <v>3</v>
      </c>
      <c r="K21" s="71">
        <v>4</v>
      </c>
      <c r="L21" s="32">
        <v>5</v>
      </c>
      <c r="M21" s="32">
        <v>2</v>
      </c>
      <c r="N21" s="32">
        <v>2</v>
      </c>
      <c r="O21" s="72">
        <v>4</v>
      </c>
      <c r="P21" s="72">
        <v>2</v>
      </c>
      <c r="Q21" s="72">
        <v>5</v>
      </c>
      <c r="R21" s="74">
        <f t="shared" si="14"/>
        <v>6</v>
      </c>
      <c r="S21" s="75">
        <f t="shared" si="15"/>
        <v>11</v>
      </c>
      <c r="T21" s="75">
        <f t="shared" si="16"/>
        <v>10</v>
      </c>
      <c r="U21" s="75">
        <f t="shared" si="17"/>
        <v>9</v>
      </c>
      <c r="V21" s="76">
        <f t="shared" si="18"/>
        <v>11</v>
      </c>
      <c r="W21" s="80">
        <f t="shared" si="19"/>
        <v>40</v>
      </c>
      <c r="X21" s="80">
        <f t="shared" si="20"/>
        <v>55.000000000000007</v>
      </c>
      <c r="Y21" s="80">
        <f t="shared" si="21"/>
        <v>66.666666666666657</v>
      </c>
      <c r="Z21" s="80">
        <f t="shared" si="22"/>
        <v>60</v>
      </c>
      <c r="AA21" s="80">
        <f t="shared" si="23"/>
        <v>73.333333333333329</v>
      </c>
      <c r="AB21" s="22">
        <f t="shared" si="9"/>
        <v>0</v>
      </c>
      <c r="AC21" s="22">
        <f t="shared" si="10"/>
        <v>0</v>
      </c>
      <c r="AD21" s="22">
        <f t="shared" si="11"/>
        <v>1</v>
      </c>
      <c r="AE21" s="22">
        <f t="shared" si="12"/>
        <v>1</v>
      </c>
      <c r="AF21" s="22">
        <f t="shared" si="13"/>
        <v>1</v>
      </c>
    </row>
    <row r="22" spans="1:32">
      <c r="A22" s="31">
        <v>20</v>
      </c>
      <c r="B22" s="70">
        <v>4</v>
      </c>
      <c r="C22" s="70">
        <v>4</v>
      </c>
      <c r="D22" s="70">
        <v>2</v>
      </c>
      <c r="E22" s="69">
        <v>4</v>
      </c>
      <c r="F22" s="69">
        <v>3</v>
      </c>
      <c r="G22" s="69">
        <v>3</v>
      </c>
      <c r="H22" s="69">
        <v>4</v>
      </c>
      <c r="I22" s="71">
        <v>2</v>
      </c>
      <c r="J22" s="71">
        <v>2</v>
      </c>
      <c r="K22" s="71">
        <v>4</v>
      </c>
      <c r="L22" s="32">
        <v>2</v>
      </c>
      <c r="M22" s="32">
        <v>2</v>
      </c>
      <c r="N22" s="32">
        <v>4</v>
      </c>
      <c r="O22" s="72">
        <v>4</v>
      </c>
      <c r="P22" s="72">
        <v>3</v>
      </c>
      <c r="Q22" s="72">
        <v>4</v>
      </c>
      <c r="R22" s="74">
        <f t="shared" si="14"/>
        <v>10</v>
      </c>
      <c r="S22" s="75">
        <f t="shared" si="15"/>
        <v>14</v>
      </c>
      <c r="T22" s="75">
        <f t="shared" si="16"/>
        <v>8</v>
      </c>
      <c r="U22" s="75">
        <f t="shared" si="17"/>
        <v>8</v>
      </c>
      <c r="V22" s="76">
        <f t="shared" si="18"/>
        <v>11</v>
      </c>
      <c r="W22" s="80">
        <f t="shared" si="19"/>
        <v>66.666666666666657</v>
      </c>
      <c r="X22" s="80">
        <f t="shared" si="20"/>
        <v>70</v>
      </c>
      <c r="Y22" s="80">
        <f t="shared" si="21"/>
        <v>53.333333333333336</v>
      </c>
      <c r="Z22" s="80">
        <f t="shared" si="22"/>
        <v>53.333333333333336</v>
      </c>
      <c r="AA22" s="80">
        <f t="shared" si="23"/>
        <v>73.333333333333329</v>
      </c>
      <c r="AB22" s="22">
        <f t="shared" si="9"/>
        <v>1</v>
      </c>
      <c r="AC22" s="22">
        <f t="shared" si="10"/>
        <v>1</v>
      </c>
      <c r="AD22" s="22">
        <f t="shared" si="11"/>
        <v>0</v>
      </c>
      <c r="AE22" s="22">
        <f t="shared" si="12"/>
        <v>0</v>
      </c>
      <c r="AF22" s="22">
        <f t="shared" si="13"/>
        <v>1</v>
      </c>
    </row>
    <row r="23" spans="1:32">
      <c r="A23" s="31">
        <v>21</v>
      </c>
      <c r="B23" s="70">
        <v>5</v>
      </c>
      <c r="C23" s="70">
        <v>4</v>
      </c>
      <c r="D23" s="70">
        <v>2</v>
      </c>
      <c r="E23" s="69">
        <v>5</v>
      </c>
      <c r="F23" s="69">
        <v>2</v>
      </c>
      <c r="G23" s="69">
        <v>4</v>
      </c>
      <c r="H23" s="69">
        <v>4</v>
      </c>
      <c r="I23" s="71">
        <v>5</v>
      </c>
      <c r="J23" s="71">
        <v>3</v>
      </c>
      <c r="K23" s="71">
        <v>2</v>
      </c>
      <c r="L23" s="32">
        <v>5</v>
      </c>
      <c r="M23" s="32">
        <v>3</v>
      </c>
      <c r="N23" s="32">
        <v>2</v>
      </c>
      <c r="O23" s="72">
        <v>2</v>
      </c>
      <c r="P23" s="72">
        <v>3</v>
      </c>
      <c r="Q23" s="72">
        <v>4</v>
      </c>
      <c r="R23" s="74">
        <f t="shared" si="14"/>
        <v>11</v>
      </c>
      <c r="S23" s="75">
        <f t="shared" si="15"/>
        <v>15</v>
      </c>
      <c r="T23" s="75">
        <f t="shared" si="16"/>
        <v>10</v>
      </c>
      <c r="U23" s="75">
        <f t="shared" si="17"/>
        <v>10</v>
      </c>
      <c r="V23" s="76">
        <f t="shared" si="18"/>
        <v>9</v>
      </c>
      <c r="W23" s="80">
        <f t="shared" si="19"/>
        <v>73.333333333333329</v>
      </c>
      <c r="X23" s="80">
        <f t="shared" si="20"/>
        <v>75</v>
      </c>
      <c r="Y23" s="80">
        <f t="shared" si="21"/>
        <v>66.666666666666657</v>
      </c>
      <c r="Z23" s="80">
        <f t="shared" si="22"/>
        <v>66.666666666666657</v>
      </c>
      <c r="AA23" s="80">
        <f t="shared" si="23"/>
        <v>60</v>
      </c>
      <c r="AB23" s="22">
        <f t="shared" si="9"/>
        <v>1</v>
      </c>
      <c r="AC23" s="22">
        <f t="shared" si="10"/>
        <v>1</v>
      </c>
      <c r="AD23" s="22">
        <f t="shared" si="11"/>
        <v>1</v>
      </c>
      <c r="AE23" s="22">
        <f t="shared" si="12"/>
        <v>1</v>
      </c>
      <c r="AF23" s="22">
        <f t="shared" si="13"/>
        <v>1</v>
      </c>
    </row>
    <row r="24" spans="1:32">
      <c r="A24" s="31">
        <v>22</v>
      </c>
      <c r="B24" s="70">
        <v>3</v>
      </c>
      <c r="C24" s="70">
        <v>5</v>
      </c>
      <c r="D24" s="70">
        <v>2</v>
      </c>
      <c r="E24" s="69">
        <v>4</v>
      </c>
      <c r="F24" s="69">
        <v>3</v>
      </c>
      <c r="G24" s="69">
        <v>4</v>
      </c>
      <c r="H24" s="69">
        <v>3</v>
      </c>
      <c r="I24" s="71">
        <v>3</v>
      </c>
      <c r="J24" s="71">
        <v>2</v>
      </c>
      <c r="K24" s="71">
        <v>4</v>
      </c>
      <c r="L24" s="32">
        <v>4</v>
      </c>
      <c r="M24" s="32">
        <v>4</v>
      </c>
      <c r="N24" s="32">
        <v>2</v>
      </c>
      <c r="O24" s="72">
        <v>2</v>
      </c>
      <c r="P24" s="72">
        <v>3</v>
      </c>
      <c r="Q24" s="72">
        <v>2</v>
      </c>
      <c r="R24" s="74">
        <f t="shared" si="14"/>
        <v>10</v>
      </c>
      <c r="S24" s="75">
        <f t="shared" si="15"/>
        <v>14</v>
      </c>
      <c r="T24" s="75">
        <f t="shared" si="16"/>
        <v>9</v>
      </c>
      <c r="U24" s="75">
        <f t="shared" si="17"/>
        <v>10</v>
      </c>
      <c r="V24" s="76">
        <f t="shared" si="18"/>
        <v>7</v>
      </c>
      <c r="W24" s="80">
        <f t="shared" si="19"/>
        <v>66.666666666666657</v>
      </c>
      <c r="X24" s="80">
        <f t="shared" si="20"/>
        <v>70</v>
      </c>
      <c r="Y24" s="80">
        <f t="shared" si="21"/>
        <v>60</v>
      </c>
      <c r="Z24" s="80">
        <f t="shared" si="22"/>
        <v>66.666666666666657</v>
      </c>
      <c r="AA24" s="80">
        <f t="shared" si="23"/>
        <v>46.666666666666664</v>
      </c>
      <c r="AB24" s="22">
        <f t="shared" si="9"/>
        <v>1</v>
      </c>
      <c r="AC24" s="22">
        <f t="shared" si="10"/>
        <v>1</v>
      </c>
      <c r="AD24" s="22">
        <f t="shared" si="11"/>
        <v>1</v>
      </c>
      <c r="AE24" s="22">
        <f t="shared" si="12"/>
        <v>1</v>
      </c>
      <c r="AF24" s="22">
        <f t="shared" si="13"/>
        <v>0</v>
      </c>
    </row>
    <row r="25" spans="1:32">
      <c r="A25" s="31">
        <v>23</v>
      </c>
      <c r="B25" s="70">
        <v>3</v>
      </c>
      <c r="C25" s="70">
        <v>5</v>
      </c>
      <c r="D25" s="70">
        <v>5</v>
      </c>
      <c r="E25" s="69">
        <v>3</v>
      </c>
      <c r="F25" s="69">
        <v>4</v>
      </c>
      <c r="G25" s="69">
        <v>1</v>
      </c>
      <c r="H25" s="69">
        <v>4</v>
      </c>
      <c r="I25" s="71">
        <v>4</v>
      </c>
      <c r="J25" s="71">
        <v>2</v>
      </c>
      <c r="K25" s="71">
        <v>3</v>
      </c>
      <c r="L25" s="32">
        <v>3</v>
      </c>
      <c r="M25" s="32">
        <v>2</v>
      </c>
      <c r="N25" s="32">
        <v>4</v>
      </c>
      <c r="O25" s="72">
        <v>4</v>
      </c>
      <c r="P25" s="72">
        <v>2</v>
      </c>
      <c r="Q25" s="72">
        <v>3</v>
      </c>
      <c r="R25" s="74">
        <f t="shared" si="14"/>
        <v>13</v>
      </c>
      <c r="S25" s="75">
        <f t="shared" si="15"/>
        <v>12</v>
      </c>
      <c r="T25" s="75">
        <f t="shared" si="16"/>
        <v>9</v>
      </c>
      <c r="U25" s="75">
        <f t="shared" si="17"/>
        <v>9</v>
      </c>
      <c r="V25" s="76">
        <f t="shared" si="18"/>
        <v>9</v>
      </c>
      <c r="W25" s="80">
        <f t="shared" si="19"/>
        <v>86.666666666666671</v>
      </c>
      <c r="X25" s="80">
        <f t="shared" si="20"/>
        <v>60</v>
      </c>
      <c r="Y25" s="80">
        <f t="shared" si="21"/>
        <v>60</v>
      </c>
      <c r="Z25" s="80">
        <f t="shared" si="22"/>
        <v>60</v>
      </c>
      <c r="AA25" s="80">
        <f t="shared" si="23"/>
        <v>60</v>
      </c>
      <c r="AB25" s="22">
        <f t="shared" si="9"/>
        <v>1</v>
      </c>
      <c r="AC25" s="22">
        <f t="shared" si="10"/>
        <v>1</v>
      </c>
      <c r="AD25" s="22">
        <f t="shared" si="11"/>
        <v>1</v>
      </c>
      <c r="AE25" s="22">
        <f t="shared" si="12"/>
        <v>1</v>
      </c>
      <c r="AF25" s="22">
        <f t="shared" si="13"/>
        <v>1</v>
      </c>
    </row>
    <row r="26" spans="1:32">
      <c r="A26" s="31">
        <v>24</v>
      </c>
      <c r="B26" s="70">
        <v>3</v>
      </c>
      <c r="C26" s="70">
        <v>2</v>
      </c>
      <c r="D26" s="70">
        <v>3</v>
      </c>
      <c r="E26" s="69">
        <v>2</v>
      </c>
      <c r="F26" s="69">
        <v>4</v>
      </c>
      <c r="G26" s="69">
        <v>2</v>
      </c>
      <c r="H26" s="69">
        <v>3</v>
      </c>
      <c r="I26" s="71">
        <v>3</v>
      </c>
      <c r="J26" s="71">
        <v>4</v>
      </c>
      <c r="K26" s="71">
        <v>3</v>
      </c>
      <c r="L26" s="32">
        <v>5</v>
      </c>
      <c r="M26" s="32">
        <v>2</v>
      </c>
      <c r="N26" s="32">
        <v>4</v>
      </c>
      <c r="O26" s="72">
        <v>2</v>
      </c>
      <c r="P26" s="72">
        <v>3</v>
      </c>
      <c r="Q26" s="72">
        <v>3</v>
      </c>
      <c r="R26" s="74">
        <f t="shared" si="14"/>
        <v>8</v>
      </c>
      <c r="S26" s="75">
        <f t="shared" si="15"/>
        <v>11</v>
      </c>
      <c r="T26" s="75">
        <f t="shared" si="16"/>
        <v>10</v>
      </c>
      <c r="U26" s="75">
        <f t="shared" si="17"/>
        <v>11</v>
      </c>
      <c r="V26" s="76">
        <f t="shared" si="18"/>
        <v>8</v>
      </c>
      <c r="W26" s="80">
        <f t="shared" si="19"/>
        <v>53.333333333333336</v>
      </c>
      <c r="X26" s="80">
        <f t="shared" si="20"/>
        <v>55.000000000000007</v>
      </c>
      <c r="Y26" s="80">
        <f t="shared" si="21"/>
        <v>66.666666666666657</v>
      </c>
      <c r="Z26" s="80">
        <f t="shared" si="22"/>
        <v>73.333333333333329</v>
      </c>
      <c r="AA26" s="80">
        <f t="shared" si="23"/>
        <v>53.333333333333336</v>
      </c>
      <c r="AB26" s="22">
        <f t="shared" si="9"/>
        <v>0</v>
      </c>
      <c r="AC26" s="22">
        <f t="shared" si="10"/>
        <v>0</v>
      </c>
      <c r="AD26" s="22">
        <f t="shared" si="11"/>
        <v>1</v>
      </c>
      <c r="AE26" s="22">
        <f t="shared" si="12"/>
        <v>1</v>
      </c>
      <c r="AF26" s="22">
        <f t="shared" si="13"/>
        <v>0</v>
      </c>
    </row>
    <row r="27" spans="1:32">
      <c r="A27" s="31">
        <v>25</v>
      </c>
      <c r="B27" s="70">
        <v>5</v>
      </c>
      <c r="C27" s="70">
        <v>3</v>
      </c>
      <c r="D27" s="70">
        <v>4</v>
      </c>
      <c r="E27" s="69">
        <v>4</v>
      </c>
      <c r="F27" s="69">
        <v>4</v>
      </c>
      <c r="G27" s="69">
        <v>3</v>
      </c>
      <c r="H27" s="69">
        <v>5</v>
      </c>
      <c r="I27" s="71">
        <v>3</v>
      </c>
      <c r="J27" s="71">
        <v>3</v>
      </c>
      <c r="K27" s="71">
        <v>2</v>
      </c>
      <c r="L27" s="32">
        <v>4</v>
      </c>
      <c r="M27" s="32">
        <v>3</v>
      </c>
      <c r="N27" s="32">
        <v>3</v>
      </c>
      <c r="O27" s="72">
        <v>4</v>
      </c>
      <c r="P27" s="72">
        <v>4</v>
      </c>
      <c r="Q27" s="72">
        <v>4</v>
      </c>
      <c r="R27" s="74">
        <f t="shared" si="14"/>
        <v>12</v>
      </c>
      <c r="S27" s="75">
        <f t="shared" si="15"/>
        <v>16</v>
      </c>
      <c r="T27" s="75">
        <f t="shared" si="16"/>
        <v>8</v>
      </c>
      <c r="U27" s="75">
        <f t="shared" si="17"/>
        <v>10</v>
      </c>
      <c r="V27" s="76">
        <f t="shared" si="18"/>
        <v>12</v>
      </c>
      <c r="W27" s="80">
        <f t="shared" si="19"/>
        <v>80</v>
      </c>
      <c r="X27" s="80">
        <f t="shared" si="20"/>
        <v>80</v>
      </c>
      <c r="Y27" s="80">
        <f t="shared" si="21"/>
        <v>53.333333333333336</v>
      </c>
      <c r="Z27" s="80">
        <f t="shared" si="22"/>
        <v>66.666666666666657</v>
      </c>
      <c r="AA27" s="80">
        <f t="shared" si="23"/>
        <v>80</v>
      </c>
      <c r="AB27" s="22">
        <f t="shared" si="9"/>
        <v>1</v>
      </c>
      <c r="AC27" s="22">
        <f t="shared" si="10"/>
        <v>1</v>
      </c>
      <c r="AD27" s="22">
        <f t="shared" si="11"/>
        <v>0</v>
      </c>
      <c r="AE27" s="22">
        <f t="shared" si="12"/>
        <v>1</v>
      </c>
      <c r="AF27" s="22">
        <f t="shared" si="13"/>
        <v>1</v>
      </c>
    </row>
    <row r="28" spans="1:32">
      <c r="A28" s="31">
        <v>26</v>
      </c>
      <c r="B28" s="70">
        <v>4</v>
      </c>
      <c r="C28" s="70">
        <v>2</v>
      </c>
      <c r="D28" s="70">
        <v>4</v>
      </c>
      <c r="E28" s="69">
        <v>4</v>
      </c>
      <c r="F28" s="69">
        <v>2</v>
      </c>
      <c r="G28" s="69">
        <v>5</v>
      </c>
      <c r="H28" s="69">
        <v>5</v>
      </c>
      <c r="I28" s="71">
        <v>3</v>
      </c>
      <c r="J28" s="71">
        <v>3</v>
      </c>
      <c r="K28" s="71">
        <v>2</v>
      </c>
      <c r="L28" s="32">
        <v>2</v>
      </c>
      <c r="M28" s="32">
        <v>2</v>
      </c>
      <c r="N28" s="32">
        <v>2</v>
      </c>
      <c r="O28" s="72">
        <v>2</v>
      </c>
      <c r="P28" s="72">
        <v>3</v>
      </c>
      <c r="Q28" s="72">
        <v>5</v>
      </c>
      <c r="R28" s="74">
        <f t="shared" si="14"/>
        <v>10</v>
      </c>
      <c r="S28" s="75">
        <f t="shared" si="15"/>
        <v>16</v>
      </c>
      <c r="T28" s="75">
        <f t="shared" si="16"/>
        <v>8</v>
      </c>
      <c r="U28" s="75">
        <f t="shared" si="17"/>
        <v>6</v>
      </c>
      <c r="V28" s="76">
        <f t="shared" si="18"/>
        <v>10</v>
      </c>
      <c r="W28" s="80">
        <f t="shared" si="19"/>
        <v>66.666666666666657</v>
      </c>
      <c r="X28" s="80">
        <f t="shared" si="20"/>
        <v>80</v>
      </c>
      <c r="Y28" s="80">
        <f t="shared" si="21"/>
        <v>53.333333333333336</v>
      </c>
      <c r="Z28" s="80">
        <f t="shared" si="22"/>
        <v>40</v>
      </c>
      <c r="AA28" s="81">
        <f>(V28/15)*100</f>
        <v>66.666666666666657</v>
      </c>
      <c r="AB28" s="22">
        <f t="shared" si="9"/>
        <v>1</v>
      </c>
      <c r="AC28" s="22">
        <f t="shared" si="10"/>
        <v>1</v>
      </c>
      <c r="AD28" s="22">
        <f t="shared" si="11"/>
        <v>0</v>
      </c>
      <c r="AE28" s="22">
        <f t="shared" si="12"/>
        <v>0</v>
      </c>
      <c r="AF28" s="22">
        <f t="shared" si="13"/>
        <v>1</v>
      </c>
    </row>
    <row r="30" spans="1:32">
      <c r="S30" s="86" t="s">
        <v>7</v>
      </c>
      <c r="T30" s="87"/>
      <c r="U30" s="88"/>
      <c r="V30" s="5"/>
      <c r="W30" s="6">
        <f>AVERAGE(W3:W28)</f>
        <v>62.051282051282058</v>
      </c>
      <c r="X30" s="6">
        <f t="shared" ref="X30:AA30" si="24">AVERAGE(X3:X28)</f>
        <v>67.692307692307693</v>
      </c>
      <c r="Y30" s="6">
        <f t="shared" si="24"/>
        <v>67.948717948717956</v>
      </c>
      <c r="Z30" s="6">
        <f t="shared" si="24"/>
        <v>66.15384615384616</v>
      </c>
      <c r="AA30" s="6">
        <f t="shared" si="24"/>
        <v>63.846153846153847</v>
      </c>
    </row>
    <row r="31" spans="1:32">
      <c r="F31" s="7"/>
      <c r="G31" s="10" t="s">
        <v>12</v>
      </c>
      <c r="H31" s="10"/>
      <c r="I31" s="10" t="s">
        <v>11</v>
      </c>
      <c r="J31" s="18"/>
      <c r="S31" s="89" t="s">
        <v>8</v>
      </c>
      <c r="T31" s="89"/>
      <c r="U31" s="89"/>
      <c r="V31" s="2"/>
      <c r="W31" s="23">
        <f>SUM(AB3:AB28)</f>
        <v>16</v>
      </c>
      <c r="X31" s="23">
        <f t="shared" ref="X31:AA31" si="25">SUM(AC3:AC28)</f>
        <v>21</v>
      </c>
      <c r="Y31" s="23">
        <f t="shared" si="25"/>
        <v>22</v>
      </c>
      <c r="Z31" s="23">
        <f t="shared" si="25"/>
        <v>22</v>
      </c>
      <c r="AA31" s="23">
        <f t="shared" si="25"/>
        <v>20</v>
      </c>
    </row>
    <row r="32" spans="1:32">
      <c r="F32" s="8"/>
      <c r="G32" s="11" t="s">
        <v>13</v>
      </c>
      <c r="H32" s="11"/>
      <c r="I32" s="11">
        <v>3</v>
      </c>
      <c r="J32" s="19"/>
      <c r="S32" s="86" t="s">
        <v>9</v>
      </c>
      <c r="T32" s="87"/>
      <c r="U32" s="88"/>
      <c r="V32" s="1"/>
      <c r="W32" s="3">
        <f>(W31/26)*100</f>
        <v>61.53846153846154</v>
      </c>
      <c r="X32" s="3">
        <f t="shared" ref="X32:AA32" si="26">(X31/26)*100</f>
        <v>80.769230769230774</v>
      </c>
      <c r="Y32" s="3">
        <f t="shared" si="26"/>
        <v>84.615384615384613</v>
      </c>
      <c r="Z32" s="3">
        <f t="shared" si="26"/>
        <v>84.615384615384613</v>
      </c>
      <c r="AA32" s="3">
        <f t="shared" si="26"/>
        <v>76.923076923076934</v>
      </c>
    </row>
    <row r="33" spans="6:27">
      <c r="F33" s="8"/>
      <c r="G33" s="11" t="s">
        <v>14</v>
      </c>
      <c r="H33" s="11"/>
      <c r="I33" s="11">
        <v>2</v>
      </c>
      <c r="J33" s="19"/>
      <c r="S33" s="86" t="s">
        <v>10</v>
      </c>
      <c r="T33" s="87"/>
      <c r="U33" s="88"/>
      <c r="V33" s="2"/>
      <c r="W33" s="2">
        <v>1</v>
      </c>
      <c r="X33" s="5">
        <v>2</v>
      </c>
      <c r="Y33" s="5">
        <v>3</v>
      </c>
      <c r="Z33" s="4">
        <v>3</v>
      </c>
      <c r="AA33" s="4">
        <v>2</v>
      </c>
    </row>
    <row r="34" spans="6:27">
      <c r="F34" s="9"/>
      <c r="G34" s="12" t="s">
        <v>15</v>
      </c>
      <c r="H34" s="12"/>
      <c r="I34" s="20">
        <v>1</v>
      </c>
      <c r="J34" s="21"/>
    </row>
  </sheetData>
  <mergeCells count="10">
    <mergeCell ref="W2:AA2"/>
    <mergeCell ref="S30:U30"/>
    <mergeCell ref="S31:U31"/>
    <mergeCell ref="S32:U32"/>
    <mergeCell ref="S33:U33"/>
    <mergeCell ref="B1:D1"/>
    <mergeCell ref="I1:K1"/>
    <mergeCell ref="L1:N1"/>
    <mergeCell ref="O1:Q1"/>
    <mergeCell ref="R2:V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4:L105"/>
  <sheetViews>
    <sheetView workbookViewId="0">
      <selection activeCell="C8" sqref="C8"/>
    </sheetView>
  </sheetViews>
  <sheetFormatPr defaultColWidth="9.109375" defaultRowHeight="14.4"/>
  <cols>
    <col min="1" max="1" width="92.88671875" style="33" customWidth="1"/>
    <col min="2" max="16384" width="9.109375" style="33"/>
  </cols>
  <sheetData>
    <row r="4" spans="1:12" ht="15.6">
      <c r="A4" s="49" t="s">
        <v>16</v>
      </c>
      <c r="B4" s="40" t="s">
        <v>0</v>
      </c>
      <c r="C4" s="40" t="s">
        <v>1</v>
      </c>
      <c r="D4" s="40" t="s">
        <v>1</v>
      </c>
      <c r="E4" s="40" t="s">
        <v>3</v>
      </c>
      <c r="F4" s="40" t="s">
        <v>4</v>
      </c>
      <c r="G4" s="35"/>
      <c r="H4" s="42" t="s">
        <v>109</v>
      </c>
      <c r="I4" s="35"/>
      <c r="J4" s="35"/>
      <c r="K4" s="35"/>
      <c r="L4" s="37"/>
    </row>
    <row r="5" spans="1:12">
      <c r="A5" s="50" t="s">
        <v>17</v>
      </c>
      <c r="B5" s="41"/>
      <c r="C5" s="41"/>
      <c r="D5" s="41"/>
      <c r="E5" s="41"/>
      <c r="F5" s="41"/>
      <c r="G5" s="36"/>
      <c r="H5" s="36"/>
      <c r="I5" s="36"/>
      <c r="J5" s="36"/>
      <c r="K5" s="36"/>
      <c r="L5" s="38" t="s">
        <v>110</v>
      </c>
    </row>
    <row r="6" spans="1:12" ht="30" customHeight="1">
      <c r="A6" s="51" t="s">
        <v>18</v>
      </c>
      <c r="B6" s="47">
        <v>2</v>
      </c>
      <c r="C6" s="43">
        <v>3</v>
      </c>
      <c r="D6" s="43">
        <v>3</v>
      </c>
      <c r="E6" s="43">
        <v>3</v>
      </c>
      <c r="F6" s="43">
        <v>2</v>
      </c>
      <c r="G6" s="44">
        <f>SHEET1!$W$33*PO_CO_MAPPING!B6</f>
        <v>2</v>
      </c>
      <c r="H6" s="44">
        <f>SHEET1!$X$33*PO_CO_MAPPING!C6</f>
        <v>6</v>
      </c>
      <c r="I6" s="44">
        <f>SHEET1!$Y$33*PO_CO_MAPPING!D6</f>
        <v>9</v>
      </c>
      <c r="J6" s="44">
        <f>SHEET1!$Z$33*PO_CO_MAPPING!E6</f>
        <v>9</v>
      </c>
      <c r="K6" s="44">
        <f>SHEET1!$AA$33*PO_CO_MAPPING!F6</f>
        <v>4</v>
      </c>
      <c r="L6" s="45">
        <f>AVERAGE(G6:K6)</f>
        <v>6</v>
      </c>
    </row>
    <row r="7" spans="1:12" ht="30" customHeight="1">
      <c r="A7" s="51" t="s">
        <v>19</v>
      </c>
      <c r="B7" s="47">
        <v>2</v>
      </c>
      <c r="C7" s="43">
        <v>3</v>
      </c>
      <c r="D7" s="43">
        <v>2</v>
      </c>
      <c r="E7" s="43">
        <v>3</v>
      </c>
      <c r="F7" s="43">
        <v>3</v>
      </c>
      <c r="G7" s="44">
        <f>SHEET1!$W$33*PO_CO_MAPPING!B7</f>
        <v>2</v>
      </c>
      <c r="H7" s="44">
        <f>SHEET1!$X$33*PO_CO_MAPPING!C7</f>
        <v>6</v>
      </c>
      <c r="I7" s="44">
        <f>SHEET1!$Y$33*PO_CO_MAPPING!D7</f>
        <v>6</v>
      </c>
      <c r="J7" s="44">
        <f>SHEET1!$Z$33*PO_CO_MAPPING!E7</f>
        <v>9</v>
      </c>
      <c r="K7" s="44">
        <f>SHEET1!$AA$33*PO_CO_MAPPING!F7</f>
        <v>6</v>
      </c>
      <c r="L7" s="45">
        <f t="shared" ref="L7:L10" si="0">AVERAGE(G7:K7)</f>
        <v>5.8</v>
      </c>
    </row>
    <row r="8" spans="1:12" ht="45" customHeight="1">
      <c r="A8" s="51" t="s">
        <v>92</v>
      </c>
      <c r="B8" s="47">
        <v>2</v>
      </c>
      <c r="C8" s="43">
        <v>2</v>
      </c>
      <c r="D8" s="43">
        <v>2</v>
      </c>
      <c r="E8" s="43">
        <v>3</v>
      </c>
      <c r="F8" s="43">
        <v>2</v>
      </c>
      <c r="G8" s="44">
        <f>SHEET1!$W$33*PO_CO_MAPPING!B8</f>
        <v>2</v>
      </c>
      <c r="H8" s="44">
        <f>SHEET1!$X$33*PO_CO_MAPPING!C8</f>
        <v>4</v>
      </c>
      <c r="I8" s="44">
        <f>SHEET1!$Y$33*PO_CO_MAPPING!D8</f>
        <v>6</v>
      </c>
      <c r="J8" s="44">
        <f>SHEET1!$Z$33*PO_CO_MAPPING!E8</f>
        <v>9</v>
      </c>
      <c r="K8" s="44">
        <f>SHEET1!$AA$33*PO_CO_MAPPING!F8</f>
        <v>4</v>
      </c>
      <c r="L8" s="45">
        <f t="shared" si="0"/>
        <v>5</v>
      </c>
    </row>
    <row r="9" spans="1:12">
      <c r="A9" s="51" t="s">
        <v>20</v>
      </c>
      <c r="B9" s="47">
        <v>2</v>
      </c>
      <c r="C9" s="43">
        <v>2</v>
      </c>
      <c r="D9" s="43">
        <v>2</v>
      </c>
      <c r="E9" s="43">
        <v>2</v>
      </c>
      <c r="F9" s="43">
        <v>2</v>
      </c>
      <c r="G9" s="44">
        <f>SHEET1!$W$33*PO_CO_MAPPING!B9</f>
        <v>2</v>
      </c>
      <c r="H9" s="44">
        <f>SHEET1!$X$33*PO_CO_MAPPING!C9</f>
        <v>4</v>
      </c>
      <c r="I9" s="44">
        <f>SHEET1!$Y$33*PO_CO_MAPPING!D9</f>
        <v>6</v>
      </c>
      <c r="J9" s="44">
        <f>SHEET1!$Z$33*PO_CO_MAPPING!E9</f>
        <v>6</v>
      </c>
      <c r="K9" s="44">
        <f>SHEET1!$AA$33*PO_CO_MAPPING!F9</f>
        <v>4</v>
      </c>
      <c r="L9" s="45">
        <f t="shared" si="0"/>
        <v>4.4000000000000004</v>
      </c>
    </row>
    <row r="10" spans="1:12">
      <c r="A10" s="51" t="s">
        <v>21</v>
      </c>
      <c r="B10" s="47">
        <v>3</v>
      </c>
      <c r="C10" s="43">
        <v>3</v>
      </c>
      <c r="D10" s="43">
        <v>3</v>
      </c>
      <c r="E10" s="43">
        <v>3</v>
      </c>
      <c r="F10" s="43">
        <v>3</v>
      </c>
      <c r="G10" s="44">
        <f>SHEET1!$W$33*PO_CO_MAPPING!B10</f>
        <v>3</v>
      </c>
      <c r="H10" s="44">
        <f>SHEET1!$X$33*PO_CO_MAPPING!C10</f>
        <v>6</v>
      </c>
      <c r="I10" s="44">
        <f>SHEET1!$Y$33*PO_CO_MAPPING!D10</f>
        <v>9</v>
      </c>
      <c r="J10" s="44">
        <f>SHEET1!$Z$33*PO_CO_MAPPING!E10</f>
        <v>9</v>
      </c>
      <c r="K10" s="44">
        <f>SHEET1!$AA$33*PO_CO_MAPPING!F10</f>
        <v>6</v>
      </c>
      <c r="L10" s="45">
        <f t="shared" si="0"/>
        <v>6.6</v>
      </c>
    </row>
    <row r="11" spans="1:12">
      <c r="A11" s="52"/>
      <c r="B11" s="34"/>
      <c r="C11" s="34"/>
      <c r="D11" s="34"/>
      <c r="E11" s="34"/>
      <c r="F11" s="34"/>
      <c r="G11" s="39"/>
      <c r="H11" s="39"/>
      <c r="I11" s="39"/>
      <c r="J11" s="39"/>
      <c r="K11" s="39"/>
    </row>
    <row r="12" spans="1:12">
      <c r="A12" s="52"/>
      <c r="B12" s="34"/>
      <c r="C12" s="34"/>
      <c r="D12" s="34"/>
      <c r="E12" s="34"/>
      <c r="F12" s="34"/>
    </row>
    <row r="13" spans="1:12">
      <c r="A13" s="49" t="s">
        <v>22</v>
      </c>
      <c r="B13" s="34"/>
      <c r="C13" s="34"/>
      <c r="D13" s="34"/>
      <c r="E13" s="34"/>
      <c r="F13" s="34"/>
    </row>
    <row r="14" spans="1:12" ht="30" customHeight="1">
      <c r="A14" s="52" t="s">
        <v>23</v>
      </c>
      <c r="B14" s="48">
        <v>3</v>
      </c>
      <c r="C14" s="46">
        <v>3</v>
      </c>
      <c r="D14" s="46">
        <v>2</v>
      </c>
      <c r="E14" s="46">
        <v>1</v>
      </c>
      <c r="F14" s="46">
        <v>1</v>
      </c>
      <c r="G14" s="44">
        <f>SHEET1!$W$33*PO_CO_MAPPING!B14</f>
        <v>3</v>
      </c>
      <c r="H14" s="44">
        <f>SHEET1!$X$33*PO_CO_MAPPING!C14</f>
        <v>6</v>
      </c>
      <c r="I14" s="44">
        <f>SHEET1!$Y$33*PO_CO_MAPPING!D14</f>
        <v>6</v>
      </c>
      <c r="J14" s="44">
        <f>SHEET1!$Z$33*PO_CO_MAPPING!E14</f>
        <v>3</v>
      </c>
      <c r="K14" s="44">
        <f>SHEET1!$AA$33*PO_CO_MAPPING!F14</f>
        <v>2</v>
      </c>
      <c r="L14" s="45">
        <f>AVERAGE(G14:K14)</f>
        <v>4</v>
      </c>
    </row>
    <row r="15" spans="1:12">
      <c r="A15" s="52" t="s">
        <v>24</v>
      </c>
      <c r="B15" s="48">
        <v>3</v>
      </c>
      <c r="C15" s="46">
        <v>3</v>
      </c>
      <c r="D15" s="46">
        <v>3</v>
      </c>
      <c r="E15" s="46">
        <v>2</v>
      </c>
      <c r="F15" s="46">
        <v>2</v>
      </c>
      <c r="G15" s="44">
        <f>SHEET1!$W$33*PO_CO_MAPPING!B15</f>
        <v>3</v>
      </c>
      <c r="H15" s="44">
        <f>SHEET1!$X$33*PO_CO_MAPPING!C15</f>
        <v>6</v>
      </c>
      <c r="I15" s="44">
        <f>SHEET1!$Y$33*PO_CO_MAPPING!D15</f>
        <v>9</v>
      </c>
      <c r="J15" s="44">
        <f>SHEET1!$Z$33*PO_CO_MAPPING!E15</f>
        <v>6</v>
      </c>
      <c r="K15" s="44">
        <f>SHEET1!$AA$33*PO_CO_MAPPING!F15</f>
        <v>4</v>
      </c>
      <c r="L15" s="45">
        <f t="shared" ref="L15:L18" si="1">AVERAGE(G15:K15)</f>
        <v>5.6</v>
      </c>
    </row>
    <row r="16" spans="1:12">
      <c r="A16" s="52" t="s">
        <v>25</v>
      </c>
      <c r="B16" s="48">
        <v>2</v>
      </c>
      <c r="C16" s="46">
        <v>2</v>
      </c>
      <c r="D16" s="46">
        <v>3</v>
      </c>
      <c r="E16" s="46">
        <v>1</v>
      </c>
      <c r="F16" s="46">
        <v>1</v>
      </c>
      <c r="G16" s="44">
        <f>SHEET1!$W$33*PO_CO_MAPPING!B16</f>
        <v>2</v>
      </c>
      <c r="H16" s="44">
        <f>SHEET1!$X$33*PO_CO_MAPPING!C16</f>
        <v>4</v>
      </c>
      <c r="I16" s="44">
        <f>SHEET1!$Y$33*PO_CO_MAPPING!D16</f>
        <v>9</v>
      </c>
      <c r="J16" s="44">
        <f>SHEET1!$Z$33*PO_CO_MAPPING!E16</f>
        <v>3</v>
      </c>
      <c r="K16" s="44">
        <f>SHEET1!$AA$33*PO_CO_MAPPING!F16</f>
        <v>2</v>
      </c>
      <c r="L16" s="45">
        <f t="shared" si="1"/>
        <v>4</v>
      </c>
    </row>
    <row r="17" spans="1:12" ht="18" customHeight="1">
      <c r="A17" s="52" t="s">
        <v>93</v>
      </c>
      <c r="B17" s="48">
        <v>2</v>
      </c>
      <c r="C17" s="46">
        <v>2</v>
      </c>
      <c r="D17" s="46">
        <v>3</v>
      </c>
      <c r="E17" s="46">
        <v>2</v>
      </c>
      <c r="F17" s="46">
        <v>2</v>
      </c>
      <c r="G17" s="44">
        <f>SHEET1!$W$33*PO_CO_MAPPING!B17</f>
        <v>2</v>
      </c>
      <c r="H17" s="44">
        <f>SHEET1!$X$33*PO_CO_MAPPING!C17</f>
        <v>4</v>
      </c>
      <c r="I17" s="44">
        <f>SHEET1!$Y$33*PO_CO_MAPPING!D17</f>
        <v>9</v>
      </c>
      <c r="J17" s="44">
        <f>SHEET1!$Z$33*PO_CO_MAPPING!E17</f>
        <v>6</v>
      </c>
      <c r="K17" s="44">
        <f>SHEET1!$AA$33*PO_CO_MAPPING!F17</f>
        <v>4</v>
      </c>
      <c r="L17" s="45">
        <f t="shared" si="1"/>
        <v>5</v>
      </c>
    </row>
    <row r="18" spans="1:12">
      <c r="A18" s="52" t="s">
        <v>26</v>
      </c>
      <c r="B18" s="48">
        <v>2</v>
      </c>
      <c r="C18" s="46">
        <v>3</v>
      </c>
      <c r="D18" s="46">
        <v>3</v>
      </c>
      <c r="E18" s="46">
        <v>2</v>
      </c>
      <c r="F18" s="46">
        <v>1</v>
      </c>
      <c r="G18" s="44">
        <f>SHEET1!$W$33*PO_CO_MAPPING!B18</f>
        <v>2</v>
      </c>
      <c r="H18" s="44">
        <f>SHEET1!$X$33*PO_CO_MAPPING!C18</f>
        <v>6</v>
      </c>
      <c r="I18" s="44">
        <f>SHEET1!$Y$33*PO_CO_MAPPING!D18</f>
        <v>9</v>
      </c>
      <c r="J18" s="44">
        <f>SHEET1!$Z$33*PO_CO_MAPPING!E18</f>
        <v>6</v>
      </c>
      <c r="K18" s="44">
        <f>SHEET1!$AA$33*PO_CO_MAPPING!F18</f>
        <v>2</v>
      </c>
      <c r="L18" s="45">
        <f t="shared" si="1"/>
        <v>5</v>
      </c>
    </row>
    <row r="19" spans="1:12">
      <c r="A19" s="49" t="s">
        <v>27</v>
      </c>
      <c r="B19" s="34"/>
      <c r="C19" s="34"/>
      <c r="D19" s="34"/>
      <c r="E19" s="34"/>
      <c r="F19" s="34"/>
    </row>
    <row r="20" spans="1:12">
      <c r="A20" s="52" t="s">
        <v>28</v>
      </c>
      <c r="B20" s="48">
        <v>2</v>
      </c>
      <c r="C20" s="46">
        <v>1</v>
      </c>
      <c r="D20" s="46">
        <v>2</v>
      </c>
      <c r="E20" s="46">
        <v>2</v>
      </c>
      <c r="F20" s="46">
        <v>2</v>
      </c>
      <c r="G20" s="44">
        <f>SHEET1!$W$33*PO_CO_MAPPING!B20</f>
        <v>2</v>
      </c>
      <c r="H20" s="44">
        <f>SHEET1!$X$33*PO_CO_MAPPING!C20</f>
        <v>2</v>
      </c>
      <c r="I20" s="44">
        <f>SHEET1!$Y$33*PO_CO_MAPPING!D20</f>
        <v>6</v>
      </c>
      <c r="J20" s="44">
        <f>SHEET1!$Z$33*PO_CO_MAPPING!E20</f>
        <v>6</v>
      </c>
      <c r="K20" s="44">
        <f>SHEET1!$AA$33*PO_CO_MAPPING!F20</f>
        <v>4</v>
      </c>
      <c r="L20" s="45">
        <f>AVERAGE(G20:K20)</f>
        <v>4</v>
      </c>
    </row>
    <row r="21" spans="1:12">
      <c r="A21" s="52" t="s">
        <v>29</v>
      </c>
      <c r="B21" s="48">
        <v>3</v>
      </c>
      <c r="C21" s="46">
        <v>2</v>
      </c>
      <c r="D21" s="46">
        <v>1</v>
      </c>
      <c r="E21" s="46">
        <v>3</v>
      </c>
      <c r="F21" s="46">
        <v>2</v>
      </c>
      <c r="G21" s="44">
        <f>SHEET1!$W$33*PO_CO_MAPPING!B21</f>
        <v>3</v>
      </c>
      <c r="H21" s="44">
        <f>SHEET1!$X$33*PO_CO_MAPPING!C21</f>
        <v>4</v>
      </c>
      <c r="I21" s="44">
        <f>SHEET1!$Y$33*PO_CO_MAPPING!D21</f>
        <v>3</v>
      </c>
      <c r="J21" s="44">
        <f>SHEET1!$Z$33*PO_CO_MAPPING!E21</f>
        <v>9</v>
      </c>
      <c r="K21" s="44">
        <f>SHEET1!$AA$33*PO_CO_MAPPING!F21</f>
        <v>4</v>
      </c>
      <c r="L21" s="45">
        <f t="shared" ref="L21:L24" si="2">AVERAGE(G21:K21)</f>
        <v>4.5999999999999996</v>
      </c>
    </row>
    <row r="22" spans="1:12">
      <c r="A22" s="52" t="s">
        <v>30</v>
      </c>
      <c r="B22" s="48">
        <v>2</v>
      </c>
      <c r="C22" s="46">
        <v>2</v>
      </c>
      <c r="D22" s="46">
        <v>2</v>
      </c>
      <c r="E22" s="46">
        <v>2</v>
      </c>
      <c r="F22" s="46">
        <v>2</v>
      </c>
      <c r="G22" s="44">
        <f>SHEET1!$W$33*PO_CO_MAPPING!B22</f>
        <v>2</v>
      </c>
      <c r="H22" s="44">
        <f>SHEET1!$X$33*PO_CO_MAPPING!C22</f>
        <v>4</v>
      </c>
      <c r="I22" s="44">
        <f>SHEET1!$Y$33*PO_CO_MAPPING!D22</f>
        <v>6</v>
      </c>
      <c r="J22" s="44">
        <f>SHEET1!$Z$33*PO_CO_MAPPING!E22</f>
        <v>6</v>
      </c>
      <c r="K22" s="44">
        <f>SHEET1!$AA$33*PO_CO_MAPPING!F22</f>
        <v>4</v>
      </c>
      <c r="L22" s="45">
        <f t="shared" si="2"/>
        <v>4.4000000000000004</v>
      </c>
    </row>
    <row r="23" spans="1:12">
      <c r="A23" s="52" t="s">
        <v>31</v>
      </c>
      <c r="B23" s="48">
        <v>3</v>
      </c>
      <c r="C23" s="46">
        <v>3</v>
      </c>
      <c r="D23" s="46">
        <v>2</v>
      </c>
      <c r="E23" s="46">
        <v>3</v>
      </c>
      <c r="F23" s="46">
        <v>1</v>
      </c>
      <c r="G23" s="44">
        <f>SHEET1!$W$33*PO_CO_MAPPING!B23</f>
        <v>3</v>
      </c>
      <c r="H23" s="44">
        <f>SHEET1!$X$33*PO_CO_MAPPING!C23</f>
        <v>6</v>
      </c>
      <c r="I23" s="44">
        <f>SHEET1!$Y$33*PO_CO_MAPPING!D23</f>
        <v>6</v>
      </c>
      <c r="J23" s="44">
        <f>SHEET1!$Z$33*PO_CO_MAPPING!E23</f>
        <v>9</v>
      </c>
      <c r="K23" s="44">
        <f>SHEET1!$AA$33*PO_CO_MAPPING!F23</f>
        <v>2</v>
      </c>
      <c r="L23" s="45">
        <f t="shared" si="2"/>
        <v>5.2</v>
      </c>
    </row>
    <row r="24" spans="1:12">
      <c r="A24" s="52" t="s">
        <v>32</v>
      </c>
      <c r="B24" s="48">
        <v>3</v>
      </c>
      <c r="C24" s="46">
        <v>1</v>
      </c>
      <c r="D24" s="46">
        <v>3</v>
      </c>
      <c r="E24" s="46">
        <v>3</v>
      </c>
      <c r="F24" s="46">
        <v>1</v>
      </c>
      <c r="G24" s="44">
        <f>SHEET1!$W$33*PO_CO_MAPPING!B24</f>
        <v>3</v>
      </c>
      <c r="H24" s="44">
        <f>SHEET1!$X$33*PO_CO_MAPPING!C24</f>
        <v>2</v>
      </c>
      <c r="I24" s="44">
        <f>SHEET1!$Y$33*PO_CO_MAPPING!D24</f>
        <v>9</v>
      </c>
      <c r="J24" s="44">
        <f>SHEET1!$Z$33*PO_CO_MAPPING!E24</f>
        <v>9</v>
      </c>
      <c r="K24" s="44">
        <f>SHEET1!$AA$33*PO_CO_MAPPING!F24</f>
        <v>2</v>
      </c>
      <c r="L24" s="45">
        <f t="shared" si="2"/>
        <v>5</v>
      </c>
    </row>
    <row r="25" spans="1:12">
      <c r="A25" s="49" t="s">
        <v>33</v>
      </c>
      <c r="B25" s="34"/>
      <c r="C25" s="34"/>
      <c r="D25" s="34"/>
      <c r="E25" s="34"/>
      <c r="F25" s="34"/>
    </row>
    <row r="26" spans="1:12">
      <c r="A26" s="52" t="s">
        <v>34</v>
      </c>
      <c r="B26" s="48">
        <v>3</v>
      </c>
      <c r="C26" s="46">
        <v>2</v>
      </c>
      <c r="D26" s="46">
        <v>1</v>
      </c>
      <c r="E26" s="46">
        <v>2</v>
      </c>
      <c r="F26" s="46">
        <v>3</v>
      </c>
      <c r="G26" s="44">
        <f>SHEET1!$W$33*PO_CO_MAPPING!B26</f>
        <v>3</v>
      </c>
      <c r="H26" s="44">
        <f>SHEET1!$X$33*PO_CO_MAPPING!C26</f>
        <v>4</v>
      </c>
      <c r="I26" s="44">
        <f>SHEET1!$Y$33*PO_CO_MAPPING!D26</f>
        <v>3</v>
      </c>
      <c r="J26" s="44">
        <f>SHEET1!$Z$33*PO_CO_MAPPING!E26</f>
        <v>6</v>
      </c>
      <c r="K26" s="44">
        <f>SHEET1!$AA$33*PO_CO_MAPPING!F26</f>
        <v>6</v>
      </c>
      <c r="L26" s="45">
        <f>AVERAGE(G26:K26)</f>
        <v>4.4000000000000004</v>
      </c>
    </row>
    <row r="27" spans="1:12" ht="28.5" customHeight="1">
      <c r="A27" s="53" t="s">
        <v>94</v>
      </c>
      <c r="B27" s="48">
        <v>2</v>
      </c>
      <c r="C27" s="46">
        <v>3</v>
      </c>
      <c r="D27" s="46">
        <v>1</v>
      </c>
      <c r="E27" s="46">
        <v>1</v>
      </c>
      <c r="F27" s="46">
        <v>3</v>
      </c>
      <c r="G27" s="44">
        <f>SHEET1!$W$33*PO_CO_MAPPING!B27</f>
        <v>2</v>
      </c>
      <c r="H27" s="44">
        <f>SHEET1!$X$33*PO_CO_MAPPING!C27</f>
        <v>6</v>
      </c>
      <c r="I27" s="44">
        <f>SHEET1!$Y$33*PO_CO_MAPPING!D27</f>
        <v>3</v>
      </c>
      <c r="J27" s="44">
        <f>SHEET1!$Z$33*PO_CO_MAPPING!E27</f>
        <v>3</v>
      </c>
      <c r="K27" s="44">
        <f>SHEET1!$AA$33*PO_CO_MAPPING!F27</f>
        <v>6</v>
      </c>
      <c r="L27" s="45">
        <f t="shared" ref="L27:L30" si="3">AVERAGE(G27:K27)</f>
        <v>4</v>
      </c>
    </row>
    <row r="28" spans="1:12">
      <c r="A28" s="52" t="s">
        <v>35</v>
      </c>
      <c r="B28" s="48">
        <v>1</v>
      </c>
      <c r="C28" s="46">
        <v>2</v>
      </c>
      <c r="D28" s="46">
        <v>3</v>
      </c>
      <c r="E28" s="46">
        <v>2</v>
      </c>
      <c r="F28" s="46">
        <v>2</v>
      </c>
      <c r="G28" s="44">
        <f>SHEET1!$W$33*PO_CO_MAPPING!B28</f>
        <v>1</v>
      </c>
      <c r="H28" s="44">
        <f>SHEET1!$X$33*PO_CO_MAPPING!C28</f>
        <v>4</v>
      </c>
      <c r="I28" s="44">
        <f>SHEET1!$Y$33*PO_CO_MAPPING!D28</f>
        <v>9</v>
      </c>
      <c r="J28" s="44">
        <f>SHEET1!$Z$33*PO_CO_MAPPING!E28</f>
        <v>6</v>
      </c>
      <c r="K28" s="44">
        <f>SHEET1!$AA$33*PO_CO_MAPPING!F28</f>
        <v>4</v>
      </c>
      <c r="L28" s="45">
        <f t="shared" si="3"/>
        <v>4.8</v>
      </c>
    </row>
    <row r="29" spans="1:12">
      <c r="A29" s="52" t="s">
        <v>36</v>
      </c>
      <c r="B29" s="48">
        <v>3</v>
      </c>
      <c r="C29" s="46">
        <v>2</v>
      </c>
      <c r="D29" s="46">
        <v>2</v>
      </c>
      <c r="E29" s="46">
        <v>3</v>
      </c>
      <c r="F29" s="46">
        <v>2</v>
      </c>
      <c r="G29" s="44">
        <f>SHEET1!$W$33*PO_CO_MAPPING!B29</f>
        <v>3</v>
      </c>
      <c r="H29" s="44">
        <f>SHEET1!$X$33*PO_CO_MAPPING!C29</f>
        <v>4</v>
      </c>
      <c r="I29" s="44">
        <f>SHEET1!$Y$33*PO_CO_MAPPING!D29</f>
        <v>6</v>
      </c>
      <c r="J29" s="44">
        <f>SHEET1!$Z$33*PO_CO_MAPPING!E29</f>
        <v>9</v>
      </c>
      <c r="K29" s="44">
        <f>SHEET1!$AA$33*PO_CO_MAPPING!F29</f>
        <v>4</v>
      </c>
      <c r="L29" s="45">
        <f t="shared" si="3"/>
        <v>5.2</v>
      </c>
    </row>
    <row r="30" spans="1:12">
      <c r="A30" s="52" t="s">
        <v>37</v>
      </c>
      <c r="B30" s="48">
        <v>3</v>
      </c>
      <c r="C30" s="46">
        <v>3</v>
      </c>
      <c r="D30" s="46">
        <v>1</v>
      </c>
      <c r="E30" s="46">
        <v>2</v>
      </c>
      <c r="F30" s="46">
        <v>3</v>
      </c>
      <c r="G30" s="44">
        <f>SHEET1!$W$33*PO_CO_MAPPING!B30</f>
        <v>3</v>
      </c>
      <c r="H30" s="44">
        <f>SHEET1!$X$33*PO_CO_MAPPING!C30</f>
        <v>6</v>
      </c>
      <c r="I30" s="44">
        <f>SHEET1!$Y$33*PO_CO_MAPPING!D30</f>
        <v>3</v>
      </c>
      <c r="J30" s="44">
        <f>SHEET1!$Z$33*PO_CO_MAPPING!E30</f>
        <v>6</v>
      </c>
      <c r="K30" s="44">
        <f>SHEET1!$AA$33*PO_CO_MAPPING!F30</f>
        <v>6</v>
      </c>
      <c r="L30" s="45">
        <f t="shared" si="3"/>
        <v>4.8</v>
      </c>
    </row>
    <row r="31" spans="1:12">
      <c r="A31" s="49" t="s">
        <v>38</v>
      </c>
      <c r="B31" s="34"/>
      <c r="C31" s="34"/>
      <c r="D31" s="34"/>
      <c r="E31" s="34"/>
      <c r="F31" s="34"/>
    </row>
    <row r="32" spans="1:12" ht="39" customHeight="1">
      <c r="A32" s="53" t="s">
        <v>95</v>
      </c>
      <c r="B32" s="46">
        <v>3</v>
      </c>
      <c r="C32" s="46">
        <v>3</v>
      </c>
      <c r="D32" s="46">
        <v>2</v>
      </c>
      <c r="E32" s="46">
        <v>2</v>
      </c>
      <c r="F32" s="46">
        <v>3</v>
      </c>
      <c r="G32" s="44">
        <f>SHEET1!$W$33*PO_CO_MAPPING!B32</f>
        <v>3</v>
      </c>
      <c r="H32" s="44">
        <f>SHEET1!$X$33*PO_CO_MAPPING!C32</f>
        <v>6</v>
      </c>
      <c r="I32" s="44">
        <f>SHEET1!$Y$33*PO_CO_MAPPING!D32</f>
        <v>6</v>
      </c>
      <c r="J32" s="44">
        <f>SHEET1!$Z$33*PO_CO_MAPPING!E32</f>
        <v>6</v>
      </c>
      <c r="K32" s="44">
        <f>SHEET1!$AA$33*PO_CO_MAPPING!F32</f>
        <v>6</v>
      </c>
      <c r="L32" s="45">
        <f>AVERAGE(G32:K32)</f>
        <v>5.4</v>
      </c>
    </row>
    <row r="33" spans="1:12" ht="42.75" customHeight="1">
      <c r="A33" s="51" t="s">
        <v>96</v>
      </c>
      <c r="B33" s="46">
        <v>3</v>
      </c>
      <c r="C33" s="46">
        <v>2</v>
      </c>
      <c r="D33" s="46">
        <v>2</v>
      </c>
      <c r="E33" s="46">
        <v>3</v>
      </c>
      <c r="F33" s="46">
        <v>3</v>
      </c>
      <c r="G33" s="44">
        <f>SHEET1!$W$33*PO_CO_MAPPING!B33</f>
        <v>3</v>
      </c>
      <c r="H33" s="44">
        <f>SHEET1!$X$33*PO_CO_MAPPING!C33</f>
        <v>4</v>
      </c>
      <c r="I33" s="44">
        <f>SHEET1!$Y$33*PO_CO_MAPPING!D33</f>
        <v>6</v>
      </c>
      <c r="J33" s="44">
        <f>SHEET1!$Z$33*PO_CO_MAPPING!E33</f>
        <v>9</v>
      </c>
      <c r="K33" s="44">
        <f>SHEET1!$AA$33*PO_CO_MAPPING!F33</f>
        <v>6</v>
      </c>
      <c r="L33" s="45">
        <f t="shared" ref="L33:L36" si="4">AVERAGE(G33:K33)</f>
        <v>5.6</v>
      </c>
    </row>
    <row r="34" spans="1:12" ht="31.5" customHeight="1">
      <c r="A34" s="51" t="s">
        <v>97</v>
      </c>
      <c r="B34" s="46">
        <v>2</v>
      </c>
      <c r="C34" s="46">
        <v>2</v>
      </c>
      <c r="D34" s="46">
        <v>2</v>
      </c>
      <c r="E34" s="46">
        <v>3</v>
      </c>
      <c r="F34" s="46">
        <v>3</v>
      </c>
      <c r="G34" s="44">
        <f>SHEET1!$W$33*PO_CO_MAPPING!B34</f>
        <v>2</v>
      </c>
      <c r="H34" s="44">
        <f>SHEET1!$X$33*PO_CO_MAPPING!C34</f>
        <v>4</v>
      </c>
      <c r="I34" s="44">
        <f>SHEET1!$Y$33*PO_CO_MAPPING!D34</f>
        <v>6</v>
      </c>
      <c r="J34" s="44">
        <f>SHEET1!$Z$33*PO_CO_MAPPING!E34</f>
        <v>9</v>
      </c>
      <c r="K34" s="44">
        <f>SHEET1!$AA$33*PO_CO_MAPPING!F34</f>
        <v>6</v>
      </c>
      <c r="L34" s="45">
        <f t="shared" si="4"/>
        <v>5.4</v>
      </c>
    </row>
    <row r="35" spans="1:12">
      <c r="A35" s="51" t="s">
        <v>39</v>
      </c>
      <c r="B35" s="46">
        <v>2</v>
      </c>
      <c r="C35" s="46">
        <v>3</v>
      </c>
      <c r="D35" s="46">
        <v>2</v>
      </c>
      <c r="E35" s="46">
        <v>3</v>
      </c>
      <c r="F35" s="46">
        <v>1</v>
      </c>
      <c r="G35" s="44">
        <f>SHEET1!$W$33*PO_CO_MAPPING!B35</f>
        <v>2</v>
      </c>
      <c r="H35" s="44">
        <f>SHEET1!$X$33*PO_CO_MAPPING!C35</f>
        <v>6</v>
      </c>
      <c r="I35" s="44">
        <f>SHEET1!$Y$33*PO_CO_MAPPING!D35</f>
        <v>6</v>
      </c>
      <c r="J35" s="44">
        <f>SHEET1!$Z$33*PO_CO_MAPPING!E35</f>
        <v>9</v>
      </c>
      <c r="K35" s="44">
        <f>SHEET1!$AA$33*PO_CO_MAPPING!F35</f>
        <v>2</v>
      </c>
      <c r="L35" s="45">
        <f t="shared" si="4"/>
        <v>5</v>
      </c>
    </row>
    <row r="36" spans="1:12">
      <c r="A36" s="51" t="s">
        <v>40</v>
      </c>
      <c r="B36" s="46">
        <v>3</v>
      </c>
      <c r="C36" s="46">
        <v>2</v>
      </c>
      <c r="D36" s="46">
        <v>2</v>
      </c>
      <c r="E36" s="46">
        <v>2</v>
      </c>
      <c r="F36" s="46">
        <v>3</v>
      </c>
      <c r="G36" s="44">
        <f>SHEET1!$W$33*PO_CO_MAPPING!B36</f>
        <v>3</v>
      </c>
      <c r="H36" s="44">
        <f>SHEET1!$X$33*PO_CO_MAPPING!C36</f>
        <v>4</v>
      </c>
      <c r="I36" s="44">
        <f>SHEET1!$Y$33*PO_CO_MAPPING!D36</f>
        <v>6</v>
      </c>
      <c r="J36" s="44">
        <f>SHEET1!$Z$33*PO_CO_MAPPING!E36</f>
        <v>6</v>
      </c>
      <c r="K36" s="44">
        <f>SHEET1!$AA$33*PO_CO_MAPPING!F36</f>
        <v>6</v>
      </c>
      <c r="L36" s="45">
        <f t="shared" si="4"/>
        <v>5</v>
      </c>
    </row>
    <row r="37" spans="1:12">
      <c r="A37" s="52"/>
      <c r="B37" s="34"/>
      <c r="C37" s="34"/>
      <c r="D37" s="34"/>
      <c r="E37" s="34"/>
      <c r="F37" s="34"/>
    </row>
    <row r="38" spans="1:12">
      <c r="A38" s="49" t="s">
        <v>41</v>
      </c>
      <c r="B38" s="56"/>
      <c r="C38" s="56"/>
      <c r="D38" s="56"/>
      <c r="E38" s="56"/>
      <c r="F38" s="56"/>
      <c r="G38" s="54"/>
      <c r="H38" s="54"/>
      <c r="I38" s="54"/>
      <c r="J38" s="54"/>
      <c r="K38" s="54"/>
      <c r="L38" s="55"/>
    </row>
    <row r="39" spans="1:12">
      <c r="A39" s="52" t="s">
        <v>42</v>
      </c>
      <c r="B39" s="46">
        <v>3</v>
      </c>
      <c r="C39" s="46">
        <v>2</v>
      </c>
      <c r="D39" s="46">
        <v>1</v>
      </c>
      <c r="E39" s="46">
        <v>2</v>
      </c>
      <c r="F39" s="46">
        <v>3</v>
      </c>
      <c r="G39" s="44">
        <f>SHEET1!$W$33*PO_CO_MAPPING!B39</f>
        <v>3</v>
      </c>
      <c r="H39" s="44">
        <f>SHEET1!$X$33*PO_CO_MAPPING!C39</f>
        <v>4</v>
      </c>
      <c r="I39" s="44">
        <f>SHEET1!$Y$33*PO_CO_MAPPING!D39</f>
        <v>3</v>
      </c>
      <c r="J39" s="44">
        <f>SHEET1!$Z$33*PO_CO_MAPPING!E39</f>
        <v>6</v>
      </c>
      <c r="K39" s="44">
        <f>SHEET1!$AA$33*PO_CO_MAPPING!F39</f>
        <v>6</v>
      </c>
      <c r="L39" s="45">
        <f t="shared" ref="L39:L42" si="5">AVERAGE(G39:K39)</f>
        <v>4.4000000000000004</v>
      </c>
    </row>
    <row r="40" spans="1:12">
      <c r="A40" s="52" t="s">
        <v>43</v>
      </c>
      <c r="B40" s="46">
        <v>2</v>
      </c>
      <c r="C40" s="46">
        <v>3</v>
      </c>
      <c r="D40" s="46">
        <v>3</v>
      </c>
      <c r="E40" s="46">
        <v>2</v>
      </c>
      <c r="F40" s="46">
        <v>1</v>
      </c>
      <c r="G40" s="44">
        <f>SHEET1!$W$33*PO_CO_MAPPING!B40</f>
        <v>2</v>
      </c>
      <c r="H40" s="44">
        <f>SHEET1!$X$33*PO_CO_MAPPING!C40</f>
        <v>6</v>
      </c>
      <c r="I40" s="44">
        <f>SHEET1!$Y$33*PO_CO_MAPPING!D40</f>
        <v>9</v>
      </c>
      <c r="J40" s="44">
        <f>SHEET1!$Z$33*PO_CO_MAPPING!E40</f>
        <v>6</v>
      </c>
      <c r="K40" s="44">
        <f>SHEET1!$AA$33*PO_CO_MAPPING!F40</f>
        <v>2</v>
      </c>
      <c r="L40" s="45">
        <f t="shared" si="5"/>
        <v>5</v>
      </c>
    </row>
    <row r="41" spans="1:12">
      <c r="A41" s="52" t="s">
        <v>44</v>
      </c>
      <c r="B41" s="46">
        <v>1</v>
      </c>
      <c r="C41" s="46">
        <v>1</v>
      </c>
      <c r="D41" s="46">
        <v>2</v>
      </c>
      <c r="E41" s="46">
        <v>2</v>
      </c>
      <c r="F41" s="46">
        <v>2</v>
      </c>
      <c r="G41" s="44">
        <f>SHEET1!$W$33*PO_CO_MAPPING!B41</f>
        <v>1</v>
      </c>
      <c r="H41" s="44">
        <f>SHEET1!$X$33*PO_CO_MAPPING!C41</f>
        <v>2</v>
      </c>
      <c r="I41" s="44">
        <f>SHEET1!$Y$33*PO_CO_MAPPING!D41</f>
        <v>6</v>
      </c>
      <c r="J41" s="44">
        <f>SHEET1!$Z$33*PO_CO_MAPPING!E41</f>
        <v>6</v>
      </c>
      <c r="K41" s="44">
        <f>SHEET1!$AA$33*PO_CO_MAPPING!F41</f>
        <v>4</v>
      </c>
      <c r="L41" s="45">
        <f t="shared" si="5"/>
        <v>3.8</v>
      </c>
    </row>
    <row r="42" spans="1:12">
      <c r="A42" s="52" t="s">
        <v>45</v>
      </c>
      <c r="B42" s="46">
        <v>2</v>
      </c>
      <c r="C42" s="46">
        <v>1</v>
      </c>
      <c r="D42" s="46">
        <v>3</v>
      </c>
      <c r="E42" s="46">
        <v>3</v>
      </c>
      <c r="F42" s="46">
        <v>2</v>
      </c>
      <c r="G42" s="44">
        <f>SHEET1!$W$33*PO_CO_MAPPING!B42</f>
        <v>2</v>
      </c>
      <c r="H42" s="44">
        <f>SHEET1!$X$33*PO_CO_MAPPING!C42</f>
        <v>2</v>
      </c>
      <c r="I42" s="44">
        <f>SHEET1!$Y$33*PO_CO_MAPPING!D42</f>
        <v>9</v>
      </c>
      <c r="J42" s="44">
        <f>SHEET1!$Z$33*PO_CO_MAPPING!E42</f>
        <v>9</v>
      </c>
      <c r="K42" s="44">
        <f>SHEET1!$AA$33*PO_CO_MAPPING!F42</f>
        <v>4</v>
      </c>
      <c r="L42" s="45">
        <f t="shared" si="5"/>
        <v>5.2</v>
      </c>
    </row>
    <row r="43" spans="1:12">
      <c r="A43" s="52" t="s">
        <v>46</v>
      </c>
      <c r="B43" s="46">
        <v>1</v>
      </c>
      <c r="C43" s="46">
        <v>3</v>
      </c>
      <c r="D43" s="46">
        <v>2</v>
      </c>
      <c r="E43" s="46">
        <v>1</v>
      </c>
      <c r="F43" s="46">
        <v>2</v>
      </c>
      <c r="G43" s="44">
        <f>SHEET1!$W$33*PO_CO_MAPPING!B43</f>
        <v>1</v>
      </c>
      <c r="H43" s="44">
        <f>SHEET1!$X$33*PO_CO_MAPPING!C43</f>
        <v>6</v>
      </c>
      <c r="I43" s="44">
        <f>SHEET1!$Y$33*PO_CO_MAPPING!D43</f>
        <v>6</v>
      </c>
      <c r="J43" s="44">
        <f>SHEET1!$Z$33*PO_CO_MAPPING!E43</f>
        <v>3</v>
      </c>
      <c r="K43" s="44">
        <f>SHEET1!$AA$33*PO_CO_MAPPING!F43</f>
        <v>4</v>
      </c>
      <c r="L43" s="45">
        <f t="shared" ref="L43" si="6">AVERAGE(G43:K43)</f>
        <v>4</v>
      </c>
    </row>
    <row r="44" spans="1:12">
      <c r="A44" s="52"/>
      <c r="B44" s="34"/>
      <c r="C44" s="34"/>
      <c r="D44" s="34"/>
      <c r="E44" s="34"/>
      <c r="F44" s="34"/>
    </row>
    <row r="45" spans="1:12">
      <c r="A45" s="49" t="s">
        <v>47</v>
      </c>
      <c r="B45" s="34"/>
      <c r="C45" s="34"/>
      <c r="D45" s="34"/>
      <c r="E45" s="34"/>
      <c r="F45" s="34"/>
    </row>
    <row r="46" spans="1:12" ht="30" customHeight="1">
      <c r="A46" s="52" t="s">
        <v>48</v>
      </c>
      <c r="B46" s="46">
        <v>2</v>
      </c>
      <c r="C46" s="46">
        <v>2</v>
      </c>
      <c r="D46" s="46">
        <v>2</v>
      </c>
      <c r="E46" s="46">
        <v>3</v>
      </c>
      <c r="F46" s="46">
        <v>3</v>
      </c>
      <c r="G46" s="44">
        <f>SHEET1!$W$33*PO_CO_MAPPING!B46</f>
        <v>2</v>
      </c>
      <c r="H46" s="44">
        <f>SHEET1!$X$33*PO_CO_MAPPING!C46</f>
        <v>4</v>
      </c>
      <c r="I46" s="44">
        <f>SHEET1!$Y$33*PO_CO_MAPPING!D46</f>
        <v>6</v>
      </c>
      <c r="J46" s="44">
        <f>SHEET1!$Z$33*PO_CO_MAPPING!E46</f>
        <v>9</v>
      </c>
      <c r="K46" s="44">
        <f>SHEET1!$AA$33*PO_CO_MAPPING!F46</f>
        <v>6</v>
      </c>
      <c r="L46" s="45">
        <f t="shared" ref="L46:L50" si="7">AVERAGE(G46:K46)</f>
        <v>5.4</v>
      </c>
    </row>
    <row r="47" spans="1:12" ht="30" customHeight="1">
      <c r="A47" s="52" t="s">
        <v>49</v>
      </c>
      <c r="B47" s="46">
        <v>2</v>
      </c>
      <c r="C47" s="46">
        <v>2</v>
      </c>
      <c r="D47" s="46">
        <v>2</v>
      </c>
      <c r="E47" s="46">
        <v>3</v>
      </c>
      <c r="F47" s="46">
        <v>3</v>
      </c>
      <c r="G47" s="44">
        <f>SHEET1!$W$33*PO_CO_MAPPING!B47</f>
        <v>2</v>
      </c>
      <c r="H47" s="44">
        <f>SHEET1!$X$33*PO_CO_MAPPING!C47</f>
        <v>4</v>
      </c>
      <c r="I47" s="44">
        <f>SHEET1!$Y$33*PO_CO_MAPPING!D47</f>
        <v>6</v>
      </c>
      <c r="J47" s="44">
        <f>SHEET1!$Z$33*PO_CO_MAPPING!E47</f>
        <v>9</v>
      </c>
      <c r="K47" s="44">
        <f>SHEET1!$AA$33*PO_CO_MAPPING!F47</f>
        <v>6</v>
      </c>
      <c r="L47" s="45">
        <f t="shared" si="7"/>
        <v>5.4</v>
      </c>
    </row>
    <row r="48" spans="1:12">
      <c r="A48" s="52" t="s">
        <v>50</v>
      </c>
      <c r="B48" s="46">
        <v>2</v>
      </c>
      <c r="C48" s="46">
        <v>3</v>
      </c>
      <c r="D48" s="46">
        <v>2</v>
      </c>
      <c r="E48" s="46">
        <v>2</v>
      </c>
      <c r="F48" s="46">
        <v>3</v>
      </c>
      <c r="G48" s="44">
        <f>SHEET1!$W$33*PO_CO_MAPPING!B48</f>
        <v>2</v>
      </c>
      <c r="H48" s="44">
        <f>SHEET1!$X$33*PO_CO_MAPPING!C48</f>
        <v>6</v>
      </c>
      <c r="I48" s="44">
        <f>SHEET1!$Y$33*PO_CO_MAPPING!D48</f>
        <v>6</v>
      </c>
      <c r="J48" s="44">
        <f>SHEET1!$Z$33*PO_CO_MAPPING!E48</f>
        <v>6</v>
      </c>
      <c r="K48" s="44">
        <f>SHEET1!$AA$33*PO_CO_MAPPING!F48</f>
        <v>6</v>
      </c>
      <c r="L48" s="45">
        <f t="shared" si="7"/>
        <v>5.2</v>
      </c>
    </row>
    <row r="49" spans="1:12">
      <c r="A49" s="52" t="s">
        <v>51</v>
      </c>
      <c r="B49" s="46">
        <v>2</v>
      </c>
      <c r="C49" s="46">
        <v>3</v>
      </c>
      <c r="D49" s="46">
        <v>2</v>
      </c>
      <c r="E49" s="46">
        <v>2</v>
      </c>
      <c r="F49" s="46">
        <v>2</v>
      </c>
      <c r="G49" s="44">
        <f>SHEET1!$W$33*PO_CO_MAPPING!B49</f>
        <v>2</v>
      </c>
      <c r="H49" s="44">
        <f>SHEET1!$X$33*PO_CO_MAPPING!C49</f>
        <v>6</v>
      </c>
      <c r="I49" s="44">
        <f>SHEET1!$Y$33*PO_CO_MAPPING!D49</f>
        <v>6</v>
      </c>
      <c r="J49" s="44">
        <f>SHEET1!$Z$33*PO_CO_MAPPING!E49</f>
        <v>6</v>
      </c>
      <c r="K49" s="44">
        <f>SHEET1!$AA$33*PO_CO_MAPPING!F49</f>
        <v>4</v>
      </c>
      <c r="L49" s="45">
        <f t="shared" si="7"/>
        <v>4.8</v>
      </c>
    </row>
    <row r="50" spans="1:12">
      <c r="A50" s="52" t="s">
        <v>52</v>
      </c>
      <c r="B50" s="46">
        <v>3</v>
      </c>
      <c r="C50" s="46">
        <v>3</v>
      </c>
      <c r="D50" s="46">
        <v>2</v>
      </c>
      <c r="E50" s="46">
        <v>1</v>
      </c>
      <c r="F50" s="46">
        <v>2</v>
      </c>
      <c r="G50" s="44">
        <f>SHEET1!$W$33*PO_CO_MAPPING!B50</f>
        <v>3</v>
      </c>
      <c r="H50" s="44">
        <f>SHEET1!$X$33*PO_CO_MAPPING!C50</f>
        <v>6</v>
      </c>
      <c r="I50" s="44">
        <f>SHEET1!$Y$33*PO_CO_MAPPING!D50</f>
        <v>6</v>
      </c>
      <c r="J50" s="44">
        <f>SHEET1!$Z$33*PO_CO_MAPPING!E50</f>
        <v>3</v>
      </c>
      <c r="K50" s="44">
        <f>SHEET1!$AA$33*PO_CO_MAPPING!F50</f>
        <v>4</v>
      </c>
      <c r="L50" s="45">
        <f t="shared" si="7"/>
        <v>4.4000000000000004</v>
      </c>
    </row>
    <row r="51" spans="1:12">
      <c r="A51" s="52"/>
      <c r="B51" s="34"/>
      <c r="C51" s="34"/>
      <c r="D51" s="34"/>
      <c r="E51" s="34"/>
      <c r="F51" s="34"/>
    </row>
    <row r="52" spans="1:12">
      <c r="A52" s="49" t="s">
        <v>53</v>
      </c>
      <c r="B52" s="34"/>
      <c r="C52" s="34"/>
      <c r="D52" s="34"/>
      <c r="E52" s="34"/>
      <c r="F52" s="34"/>
    </row>
    <row r="53" spans="1:12">
      <c r="A53" s="49" t="s">
        <v>54</v>
      </c>
      <c r="B53" s="34"/>
      <c r="C53" s="34"/>
      <c r="D53" s="34"/>
      <c r="E53" s="34"/>
      <c r="F53" s="34"/>
    </row>
    <row r="54" spans="1:12">
      <c r="A54" s="52" t="s">
        <v>55</v>
      </c>
      <c r="B54" s="46">
        <v>3</v>
      </c>
      <c r="C54" s="46">
        <v>3</v>
      </c>
      <c r="D54" s="46">
        <v>2</v>
      </c>
      <c r="E54" s="46">
        <v>2</v>
      </c>
      <c r="F54" s="46">
        <v>2</v>
      </c>
      <c r="G54" s="44">
        <f>SHEET1!$W$33*PO_CO_MAPPING!B54</f>
        <v>3</v>
      </c>
      <c r="H54" s="44">
        <f>SHEET1!$X$33*PO_CO_MAPPING!C54</f>
        <v>6</v>
      </c>
      <c r="I54" s="44">
        <f>SHEET1!$Y$33*PO_CO_MAPPING!D54</f>
        <v>6</v>
      </c>
      <c r="J54" s="44">
        <f>SHEET1!$Z$33*PO_CO_MAPPING!E54</f>
        <v>6</v>
      </c>
      <c r="K54" s="44">
        <f>SHEET1!$AA$33*PO_CO_MAPPING!F54</f>
        <v>4</v>
      </c>
      <c r="L54" s="45">
        <f t="shared" ref="L54:L58" si="8">AVERAGE(G54:K54)</f>
        <v>5</v>
      </c>
    </row>
    <row r="55" spans="1:12">
      <c r="A55" s="52" t="s">
        <v>56</v>
      </c>
      <c r="B55" s="46">
        <v>3</v>
      </c>
      <c r="C55" s="46">
        <v>3</v>
      </c>
      <c r="D55" s="46">
        <v>2</v>
      </c>
      <c r="E55" s="46">
        <v>2</v>
      </c>
      <c r="F55" s="46">
        <v>2</v>
      </c>
      <c r="G55" s="44">
        <f>SHEET1!$W$33*PO_CO_MAPPING!B55</f>
        <v>3</v>
      </c>
      <c r="H55" s="44">
        <f>SHEET1!$X$33*PO_CO_MAPPING!C55</f>
        <v>6</v>
      </c>
      <c r="I55" s="44">
        <f>SHEET1!$Y$33*PO_CO_MAPPING!D55</f>
        <v>6</v>
      </c>
      <c r="J55" s="44">
        <f>SHEET1!$Z$33*PO_CO_MAPPING!E55</f>
        <v>6</v>
      </c>
      <c r="K55" s="44">
        <f>SHEET1!$AA$33*PO_CO_MAPPING!F55</f>
        <v>4</v>
      </c>
      <c r="L55" s="45">
        <f t="shared" si="8"/>
        <v>5</v>
      </c>
    </row>
    <row r="56" spans="1:12">
      <c r="A56" s="52" t="s">
        <v>57</v>
      </c>
      <c r="B56" s="46">
        <v>2</v>
      </c>
      <c r="C56" s="46">
        <v>1</v>
      </c>
      <c r="D56" s="46">
        <v>2</v>
      </c>
      <c r="E56" s="46">
        <v>2</v>
      </c>
      <c r="F56" s="46">
        <v>2</v>
      </c>
      <c r="G56" s="44">
        <f>SHEET1!$W$33*PO_CO_MAPPING!B56</f>
        <v>2</v>
      </c>
      <c r="H56" s="44">
        <f>SHEET1!$X$33*PO_CO_MAPPING!C56</f>
        <v>2</v>
      </c>
      <c r="I56" s="44">
        <f>SHEET1!$Y$33*PO_CO_MAPPING!D56</f>
        <v>6</v>
      </c>
      <c r="J56" s="44">
        <f>SHEET1!$Z$33*PO_CO_MAPPING!E56</f>
        <v>6</v>
      </c>
      <c r="K56" s="44">
        <f>SHEET1!$AA$33*PO_CO_MAPPING!F56</f>
        <v>4</v>
      </c>
      <c r="L56" s="45">
        <f t="shared" si="8"/>
        <v>4</v>
      </c>
    </row>
    <row r="57" spans="1:12">
      <c r="A57" s="52" t="s">
        <v>58</v>
      </c>
      <c r="B57" s="46">
        <v>2</v>
      </c>
      <c r="C57" s="46">
        <v>2</v>
      </c>
      <c r="D57" s="46">
        <v>3</v>
      </c>
      <c r="E57" s="46">
        <v>2</v>
      </c>
      <c r="F57" s="46">
        <v>3</v>
      </c>
      <c r="G57" s="44">
        <f>SHEET1!$W$33*PO_CO_MAPPING!B57</f>
        <v>2</v>
      </c>
      <c r="H57" s="44">
        <f>SHEET1!$X$33*PO_CO_MAPPING!C57</f>
        <v>4</v>
      </c>
      <c r="I57" s="44">
        <f>SHEET1!$Y$33*PO_CO_MAPPING!D57</f>
        <v>9</v>
      </c>
      <c r="J57" s="44">
        <f>SHEET1!$Z$33*PO_CO_MAPPING!E57</f>
        <v>6</v>
      </c>
      <c r="K57" s="44">
        <f>SHEET1!$AA$33*PO_CO_MAPPING!F57</f>
        <v>6</v>
      </c>
      <c r="L57" s="45">
        <f t="shared" si="8"/>
        <v>5.4</v>
      </c>
    </row>
    <row r="58" spans="1:12" ht="30" customHeight="1">
      <c r="A58" s="52" t="s">
        <v>59</v>
      </c>
      <c r="B58" s="46">
        <v>2</v>
      </c>
      <c r="C58" s="46">
        <v>3</v>
      </c>
      <c r="D58" s="46">
        <v>3</v>
      </c>
      <c r="E58" s="46">
        <v>2</v>
      </c>
      <c r="F58" s="46">
        <v>2</v>
      </c>
      <c r="G58" s="44">
        <f>SHEET1!$W$33*PO_CO_MAPPING!B58</f>
        <v>2</v>
      </c>
      <c r="H58" s="44">
        <f>SHEET1!$X$33*PO_CO_MAPPING!C58</f>
        <v>6</v>
      </c>
      <c r="I58" s="44">
        <f>SHEET1!$Y$33*PO_CO_MAPPING!D58</f>
        <v>9</v>
      </c>
      <c r="J58" s="44">
        <f>SHEET1!$Z$33*PO_CO_MAPPING!E58</f>
        <v>6</v>
      </c>
      <c r="K58" s="44">
        <f>SHEET1!$AA$33*PO_CO_MAPPING!F58</f>
        <v>4</v>
      </c>
      <c r="L58" s="45">
        <f t="shared" si="8"/>
        <v>5.4</v>
      </c>
    </row>
    <row r="59" spans="1:12">
      <c r="A59" s="49" t="s">
        <v>60</v>
      </c>
      <c r="B59" s="34"/>
      <c r="C59" s="34"/>
      <c r="D59" s="34"/>
      <c r="E59" s="34"/>
      <c r="F59" s="34"/>
    </row>
    <row r="60" spans="1:12">
      <c r="A60" s="52" t="s">
        <v>61</v>
      </c>
      <c r="B60" s="46">
        <v>2</v>
      </c>
      <c r="C60" s="46">
        <v>2</v>
      </c>
      <c r="D60" s="46">
        <v>2</v>
      </c>
      <c r="E60" s="46">
        <v>3</v>
      </c>
      <c r="F60" s="46">
        <v>3</v>
      </c>
      <c r="G60" s="44">
        <f>SHEET1!$W$33*PO_CO_MAPPING!B60</f>
        <v>2</v>
      </c>
      <c r="H60" s="44">
        <f>SHEET1!$X$33*PO_CO_MAPPING!C60</f>
        <v>4</v>
      </c>
      <c r="I60" s="44">
        <f>SHEET1!$Y$33*PO_CO_MAPPING!D60</f>
        <v>6</v>
      </c>
      <c r="J60" s="44">
        <f>SHEET1!$Z$33*PO_CO_MAPPING!E60</f>
        <v>9</v>
      </c>
      <c r="K60" s="44">
        <f>SHEET1!$AA$33*PO_CO_MAPPING!F60</f>
        <v>6</v>
      </c>
      <c r="L60" s="45">
        <f t="shared" ref="L60:L64" si="9">AVERAGE(G60:K60)</f>
        <v>5.4</v>
      </c>
    </row>
    <row r="61" spans="1:12" ht="30" customHeight="1">
      <c r="A61" s="52" t="s">
        <v>99</v>
      </c>
      <c r="B61" s="46">
        <v>2</v>
      </c>
      <c r="C61" s="46">
        <v>2</v>
      </c>
      <c r="D61" s="46">
        <v>2</v>
      </c>
      <c r="E61" s="46">
        <v>2</v>
      </c>
      <c r="F61" s="46">
        <v>2</v>
      </c>
      <c r="G61" s="44">
        <f>SHEET1!$W$33*PO_CO_MAPPING!B61</f>
        <v>2</v>
      </c>
      <c r="H61" s="44">
        <f>SHEET1!$X$33*PO_CO_MAPPING!C61</f>
        <v>4</v>
      </c>
      <c r="I61" s="44">
        <f>SHEET1!$Y$33*PO_CO_MAPPING!D61</f>
        <v>6</v>
      </c>
      <c r="J61" s="44">
        <f>SHEET1!$Z$33*PO_CO_MAPPING!E61</f>
        <v>6</v>
      </c>
      <c r="K61" s="44">
        <f>SHEET1!$AA$33*PO_CO_MAPPING!F61</f>
        <v>4</v>
      </c>
      <c r="L61" s="45">
        <f t="shared" si="9"/>
        <v>4.4000000000000004</v>
      </c>
    </row>
    <row r="62" spans="1:12" ht="23.25" customHeight="1">
      <c r="A62" s="52" t="s">
        <v>62</v>
      </c>
      <c r="B62" s="46">
        <v>3</v>
      </c>
      <c r="C62" s="46">
        <v>2</v>
      </c>
      <c r="D62" s="46">
        <v>3</v>
      </c>
      <c r="E62" s="46">
        <v>3</v>
      </c>
      <c r="F62" s="46">
        <v>2</v>
      </c>
      <c r="G62" s="44">
        <f>SHEET1!$W$33*PO_CO_MAPPING!B62</f>
        <v>3</v>
      </c>
      <c r="H62" s="44">
        <f>SHEET1!$X$33*PO_CO_MAPPING!C62</f>
        <v>4</v>
      </c>
      <c r="I62" s="44">
        <f>SHEET1!$Y$33*PO_CO_MAPPING!D62</f>
        <v>9</v>
      </c>
      <c r="J62" s="44">
        <f>SHEET1!$Z$33*PO_CO_MAPPING!E62</f>
        <v>9</v>
      </c>
      <c r="K62" s="44">
        <f>SHEET1!$AA$33*PO_CO_MAPPING!F62</f>
        <v>4</v>
      </c>
      <c r="L62" s="45">
        <f t="shared" si="9"/>
        <v>5.8</v>
      </c>
    </row>
    <row r="63" spans="1:12">
      <c r="A63" s="52" t="s">
        <v>63</v>
      </c>
      <c r="B63" s="46">
        <v>3</v>
      </c>
      <c r="C63" s="46">
        <v>3</v>
      </c>
      <c r="D63" s="46">
        <v>2</v>
      </c>
      <c r="E63" s="46">
        <v>3</v>
      </c>
      <c r="F63" s="46">
        <v>3</v>
      </c>
      <c r="G63" s="44">
        <f>SHEET1!$W$33*PO_CO_MAPPING!B63</f>
        <v>3</v>
      </c>
      <c r="H63" s="44">
        <f>SHEET1!$X$33*PO_CO_MAPPING!C63</f>
        <v>6</v>
      </c>
      <c r="I63" s="44">
        <f>SHEET1!$Y$33*PO_CO_MAPPING!D63</f>
        <v>6</v>
      </c>
      <c r="J63" s="44">
        <f>SHEET1!$Z$33*PO_CO_MAPPING!E63</f>
        <v>9</v>
      </c>
      <c r="K63" s="44">
        <f>SHEET1!$AA$33*PO_CO_MAPPING!F63</f>
        <v>6</v>
      </c>
      <c r="L63" s="45">
        <f t="shared" si="9"/>
        <v>6</v>
      </c>
    </row>
    <row r="64" spans="1:12">
      <c r="A64" s="52" t="s">
        <v>64</v>
      </c>
      <c r="B64" s="46">
        <v>3</v>
      </c>
      <c r="C64" s="46">
        <v>3</v>
      </c>
      <c r="D64" s="46">
        <v>1</v>
      </c>
      <c r="E64" s="46">
        <v>3</v>
      </c>
      <c r="F64" s="46">
        <v>3</v>
      </c>
      <c r="G64" s="44">
        <f>SHEET1!$W$33*PO_CO_MAPPING!B64</f>
        <v>3</v>
      </c>
      <c r="H64" s="44">
        <f>SHEET1!$X$33*PO_CO_MAPPING!C64</f>
        <v>6</v>
      </c>
      <c r="I64" s="44">
        <f>SHEET1!$Y$33*PO_CO_MAPPING!D64</f>
        <v>3</v>
      </c>
      <c r="J64" s="44">
        <f>SHEET1!$Z$33*PO_CO_MAPPING!E64</f>
        <v>9</v>
      </c>
      <c r="K64" s="44">
        <f>SHEET1!$AA$33*PO_CO_MAPPING!F64</f>
        <v>6</v>
      </c>
      <c r="L64" s="45">
        <f t="shared" si="9"/>
        <v>5.4</v>
      </c>
    </row>
    <row r="65" spans="1:12">
      <c r="A65" s="52"/>
      <c r="B65" s="34"/>
      <c r="C65" s="34"/>
      <c r="D65" s="34"/>
      <c r="E65" s="34"/>
      <c r="F65" s="34"/>
    </row>
    <row r="66" spans="1:12">
      <c r="A66" s="49" t="s">
        <v>65</v>
      </c>
      <c r="B66" s="34"/>
      <c r="C66" s="34"/>
      <c r="D66" s="34"/>
      <c r="E66" s="34"/>
      <c r="F66" s="34"/>
    </row>
    <row r="67" spans="1:12">
      <c r="A67" s="52" t="s">
        <v>66</v>
      </c>
      <c r="B67" s="46">
        <v>3</v>
      </c>
      <c r="C67" s="46">
        <v>2</v>
      </c>
      <c r="D67" s="46">
        <v>2</v>
      </c>
      <c r="E67" s="46">
        <v>3</v>
      </c>
      <c r="F67" s="46">
        <v>2</v>
      </c>
      <c r="G67" s="44">
        <f>SHEET1!$W$33*PO_CO_MAPPING!B67</f>
        <v>3</v>
      </c>
      <c r="H67" s="44">
        <f>SHEET1!$X$33*PO_CO_MAPPING!C67</f>
        <v>4</v>
      </c>
      <c r="I67" s="44">
        <f>SHEET1!$Y$33*PO_CO_MAPPING!D67</f>
        <v>6</v>
      </c>
      <c r="J67" s="44">
        <f>SHEET1!$Z$33*PO_CO_MAPPING!E67</f>
        <v>9</v>
      </c>
      <c r="K67" s="44">
        <f>SHEET1!$AA$33*PO_CO_MAPPING!F67</f>
        <v>4</v>
      </c>
      <c r="L67" s="45">
        <f t="shared" ref="L67:L71" si="10">AVERAGE(G67:K67)</f>
        <v>5.2</v>
      </c>
    </row>
    <row r="68" spans="1:12" ht="33" customHeight="1">
      <c r="A68" s="52" t="s">
        <v>98</v>
      </c>
      <c r="B68" s="46">
        <v>3</v>
      </c>
      <c r="C68" s="46">
        <v>3</v>
      </c>
      <c r="D68" s="46">
        <v>3</v>
      </c>
      <c r="E68" s="46">
        <v>2</v>
      </c>
      <c r="F68" s="46">
        <v>2</v>
      </c>
      <c r="G68" s="44">
        <f>SHEET1!$W$33*PO_CO_MAPPING!B68</f>
        <v>3</v>
      </c>
      <c r="H68" s="44">
        <f>SHEET1!$X$33*PO_CO_MAPPING!C68</f>
        <v>6</v>
      </c>
      <c r="I68" s="44">
        <f>SHEET1!$Y$33*PO_CO_MAPPING!D68</f>
        <v>9</v>
      </c>
      <c r="J68" s="44">
        <f>SHEET1!$Z$33*PO_CO_MAPPING!E68</f>
        <v>6</v>
      </c>
      <c r="K68" s="44">
        <f>SHEET1!$AA$33*PO_CO_MAPPING!F68</f>
        <v>4</v>
      </c>
      <c r="L68" s="45">
        <f t="shared" si="10"/>
        <v>5.6</v>
      </c>
    </row>
    <row r="69" spans="1:12" ht="35.25" customHeight="1">
      <c r="A69" s="52" t="s">
        <v>100</v>
      </c>
      <c r="B69" s="46">
        <v>1</v>
      </c>
      <c r="C69" s="46">
        <v>3</v>
      </c>
      <c r="D69" s="46">
        <v>3</v>
      </c>
      <c r="E69" s="46">
        <v>1</v>
      </c>
      <c r="F69" s="46">
        <v>2</v>
      </c>
      <c r="G69" s="44">
        <f>SHEET1!$W$33*PO_CO_MAPPING!B69</f>
        <v>1</v>
      </c>
      <c r="H69" s="44">
        <f>SHEET1!$X$33*PO_CO_MAPPING!C69</f>
        <v>6</v>
      </c>
      <c r="I69" s="44">
        <f>SHEET1!$Y$33*PO_CO_MAPPING!D69</f>
        <v>9</v>
      </c>
      <c r="J69" s="44">
        <f>SHEET1!$Z$33*PO_CO_MAPPING!E69</f>
        <v>3</v>
      </c>
      <c r="K69" s="44">
        <f>SHEET1!$AA$33*PO_CO_MAPPING!F69</f>
        <v>4</v>
      </c>
      <c r="L69" s="45">
        <f t="shared" si="10"/>
        <v>4.5999999999999996</v>
      </c>
    </row>
    <row r="70" spans="1:12">
      <c r="A70" s="52" t="s">
        <v>67</v>
      </c>
      <c r="B70" s="46">
        <v>3</v>
      </c>
      <c r="C70" s="46">
        <v>2</v>
      </c>
      <c r="D70" s="46">
        <v>3</v>
      </c>
      <c r="E70" s="46">
        <v>3</v>
      </c>
      <c r="F70" s="46">
        <v>2</v>
      </c>
      <c r="G70" s="44">
        <f>SHEET1!$W$33*PO_CO_MAPPING!B70</f>
        <v>3</v>
      </c>
      <c r="H70" s="44">
        <f>SHEET1!$X$33*PO_CO_MAPPING!C70</f>
        <v>4</v>
      </c>
      <c r="I70" s="44">
        <f>SHEET1!$Y$33*PO_CO_MAPPING!D70</f>
        <v>9</v>
      </c>
      <c r="J70" s="44">
        <f>SHEET1!$Z$33*PO_CO_MAPPING!E70</f>
        <v>9</v>
      </c>
      <c r="K70" s="44">
        <f>SHEET1!$AA$33*PO_CO_MAPPING!F70</f>
        <v>4</v>
      </c>
      <c r="L70" s="45">
        <f t="shared" si="10"/>
        <v>5.8</v>
      </c>
    </row>
    <row r="71" spans="1:12">
      <c r="A71" s="52" t="s">
        <v>68</v>
      </c>
      <c r="B71" s="46">
        <v>3</v>
      </c>
      <c r="C71" s="46">
        <v>3</v>
      </c>
      <c r="D71" s="46">
        <v>1</v>
      </c>
      <c r="E71" s="46">
        <v>3</v>
      </c>
      <c r="F71" s="46">
        <v>1</v>
      </c>
      <c r="G71" s="44">
        <f>SHEET1!$W$33*PO_CO_MAPPING!B71</f>
        <v>3</v>
      </c>
      <c r="H71" s="44">
        <f>SHEET1!$X$33*PO_CO_MAPPING!C71</f>
        <v>6</v>
      </c>
      <c r="I71" s="44">
        <f>SHEET1!$Y$33*PO_CO_MAPPING!D71</f>
        <v>3</v>
      </c>
      <c r="J71" s="44">
        <f>SHEET1!$Z$33*PO_CO_MAPPING!E71</f>
        <v>9</v>
      </c>
      <c r="K71" s="44">
        <f>SHEET1!$AA$33*PO_CO_MAPPING!F71</f>
        <v>2</v>
      </c>
      <c r="L71" s="45">
        <f t="shared" si="10"/>
        <v>4.5999999999999996</v>
      </c>
    </row>
    <row r="72" spans="1:12">
      <c r="A72" s="49" t="s">
        <v>69</v>
      </c>
      <c r="B72" s="34"/>
      <c r="C72" s="34"/>
      <c r="D72" s="34"/>
      <c r="E72" s="34"/>
      <c r="F72" s="34"/>
    </row>
    <row r="73" spans="1:12">
      <c r="A73" s="52" t="s">
        <v>70</v>
      </c>
      <c r="B73" s="46">
        <v>2</v>
      </c>
      <c r="C73" s="46">
        <v>3</v>
      </c>
      <c r="D73" s="46">
        <v>3</v>
      </c>
      <c r="E73" s="46">
        <v>2</v>
      </c>
      <c r="F73" s="46">
        <v>2</v>
      </c>
      <c r="G73" s="44">
        <f>SHEET1!$W$33*PO_CO_MAPPING!B73</f>
        <v>2</v>
      </c>
      <c r="H73" s="44">
        <f>SHEET1!$X$33*PO_CO_MAPPING!C73</f>
        <v>6</v>
      </c>
      <c r="I73" s="44">
        <f>SHEET1!$Y$33*PO_CO_MAPPING!D73</f>
        <v>9</v>
      </c>
      <c r="J73" s="44">
        <f>SHEET1!$Z$33*PO_CO_MAPPING!E73</f>
        <v>6</v>
      </c>
      <c r="K73" s="44">
        <f>SHEET1!$AA$33*PO_CO_MAPPING!F73</f>
        <v>4</v>
      </c>
      <c r="L73" s="45">
        <f t="shared" ref="L73:L77" si="11">AVERAGE(G73:K73)</f>
        <v>5.4</v>
      </c>
    </row>
    <row r="74" spans="1:12" ht="23.25" customHeight="1">
      <c r="A74" s="52" t="s">
        <v>71</v>
      </c>
      <c r="B74" s="46">
        <v>2</v>
      </c>
      <c r="C74" s="46">
        <v>3</v>
      </c>
      <c r="D74" s="46">
        <v>3</v>
      </c>
      <c r="E74" s="46">
        <v>2</v>
      </c>
      <c r="F74" s="46">
        <v>2</v>
      </c>
      <c r="G74" s="44">
        <f>SHEET1!$W$33*PO_CO_MAPPING!B74</f>
        <v>2</v>
      </c>
      <c r="H74" s="44">
        <f>SHEET1!$X$33*PO_CO_MAPPING!C74</f>
        <v>6</v>
      </c>
      <c r="I74" s="44">
        <f>SHEET1!$Y$33*PO_CO_MAPPING!D74</f>
        <v>9</v>
      </c>
      <c r="J74" s="44">
        <f>SHEET1!$Z$33*PO_CO_MAPPING!E74</f>
        <v>6</v>
      </c>
      <c r="K74" s="44">
        <f>SHEET1!$AA$33*PO_CO_MAPPING!F74</f>
        <v>4</v>
      </c>
      <c r="L74" s="45">
        <f t="shared" si="11"/>
        <v>5.4</v>
      </c>
    </row>
    <row r="75" spans="1:12" ht="18" customHeight="1">
      <c r="A75" s="52" t="s">
        <v>101</v>
      </c>
      <c r="B75" s="46">
        <v>3</v>
      </c>
      <c r="C75" s="46">
        <v>3</v>
      </c>
      <c r="D75" s="46">
        <v>2</v>
      </c>
      <c r="E75" s="46">
        <v>2</v>
      </c>
      <c r="F75" s="46">
        <v>2</v>
      </c>
      <c r="G75" s="44">
        <f>SHEET1!$W$33*PO_CO_MAPPING!B75</f>
        <v>3</v>
      </c>
      <c r="H75" s="44">
        <f>SHEET1!$X$33*PO_CO_MAPPING!C75</f>
        <v>6</v>
      </c>
      <c r="I75" s="44">
        <f>SHEET1!$Y$33*PO_CO_MAPPING!D75</f>
        <v>6</v>
      </c>
      <c r="J75" s="44">
        <f>SHEET1!$Z$33*PO_CO_MAPPING!E75</f>
        <v>6</v>
      </c>
      <c r="K75" s="44">
        <f>SHEET1!$AA$33*PO_CO_MAPPING!F75</f>
        <v>4</v>
      </c>
      <c r="L75" s="45">
        <f t="shared" si="11"/>
        <v>5</v>
      </c>
    </row>
    <row r="76" spans="1:12" ht="30" customHeight="1">
      <c r="A76" s="52" t="s">
        <v>102</v>
      </c>
      <c r="B76" s="46">
        <v>3</v>
      </c>
      <c r="C76" s="46">
        <v>2</v>
      </c>
      <c r="D76" s="46">
        <v>3</v>
      </c>
      <c r="E76" s="46">
        <v>2</v>
      </c>
      <c r="F76" s="46">
        <v>1</v>
      </c>
      <c r="G76" s="44">
        <f>SHEET1!$W$33*PO_CO_MAPPING!B76</f>
        <v>3</v>
      </c>
      <c r="H76" s="44">
        <f>SHEET1!$X$33*PO_CO_MAPPING!C76</f>
        <v>4</v>
      </c>
      <c r="I76" s="44">
        <f>SHEET1!$Y$33*PO_CO_MAPPING!D76</f>
        <v>9</v>
      </c>
      <c r="J76" s="44">
        <f>SHEET1!$Z$33*PO_CO_MAPPING!E76</f>
        <v>6</v>
      </c>
      <c r="K76" s="44">
        <f>SHEET1!$AA$33*PO_CO_MAPPING!F76</f>
        <v>2</v>
      </c>
      <c r="L76" s="45">
        <f t="shared" si="11"/>
        <v>4.8</v>
      </c>
    </row>
    <row r="77" spans="1:12">
      <c r="A77" s="52" t="s">
        <v>72</v>
      </c>
      <c r="B77" s="46">
        <v>3</v>
      </c>
      <c r="C77" s="46">
        <v>3</v>
      </c>
      <c r="D77" s="46">
        <v>3</v>
      </c>
      <c r="E77" s="46">
        <v>3</v>
      </c>
      <c r="F77" s="46">
        <v>1</v>
      </c>
      <c r="G77" s="44">
        <f>SHEET1!$W$33*PO_CO_MAPPING!B77</f>
        <v>3</v>
      </c>
      <c r="H77" s="44">
        <f>SHEET1!$X$33*PO_CO_MAPPING!C77</f>
        <v>6</v>
      </c>
      <c r="I77" s="44">
        <f>SHEET1!$Y$33*PO_CO_MAPPING!D77</f>
        <v>9</v>
      </c>
      <c r="J77" s="44">
        <f>SHEET1!$Z$33*PO_CO_MAPPING!E77</f>
        <v>9</v>
      </c>
      <c r="K77" s="44">
        <f>SHEET1!$AA$33*PO_CO_MAPPING!F77</f>
        <v>2</v>
      </c>
      <c r="L77" s="45">
        <f t="shared" si="11"/>
        <v>5.8</v>
      </c>
    </row>
    <row r="78" spans="1:12">
      <c r="A78" s="52"/>
      <c r="B78" s="34"/>
      <c r="C78" s="34"/>
      <c r="D78" s="34"/>
      <c r="E78" s="34"/>
      <c r="F78" s="34"/>
    </row>
    <row r="79" spans="1:12">
      <c r="A79" s="49" t="s">
        <v>73</v>
      </c>
      <c r="B79" s="34"/>
      <c r="C79" s="34"/>
      <c r="D79" s="34"/>
      <c r="E79" s="34"/>
      <c r="F79" s="34"/>
    </row>
    <row r="80" spans="1:12" ht="30" customHeight="1">
      <c r="A80" s="52" t="s">
        <v>74</v>
      </c>
      <c r="B80" s="46">
        <v>2</v>
      </c>
      <c r="C80" s="46">
        <v>3</v>
      </c>
      <c r="D80" s="46">
        <v>3</v>
      </c>
      <c r="E80" s="46">
        <v>3</v>
      </c>
      <c r="F80" s="46">
        <v>2</v>
      </c>
      <c r="G80" s="44">
        <f>SHEET1!$W$33*PO_CO_MAPPING!B80</f>
        <v>2</v>
      </c>
      <c r="H80" s="44">
        <f>SHEET1!$X$33*PO_CO_MAPPING!C80</f>
        <v>6</v>
      </c>
      <c r="I80" s="44">
        <f>SHEET1!$Y$33*PO_CO_MAPPING!D80</f>
        <v>9</v>
      </c>
      <c r="J80" s="44">
        <f>SHEET1!$Z$33*PO_CO_MAPPING!E80</f>
        <v>9</v>
      </c>
      <c r="K80" s="44">
        <f>SHEET1!$AA$33*PO_CO_MAPPING!F80</f>
        <v>4</v>
      </c>
      <c r="L80" s="45">
        <f t="shared" ref="L80:L84" si="12">AVERAGE(G80:K80)</f>
        <v>6</v>
      </c>
    </row>
    <row r="81" spans="1:12">
      <c r="A81" s="52" t="s">
        <v>75</v>
      </c>
      <c r="B81" s="46">
        <v>2</v>
      </c>
      <c r="C81" s="46">
        <v>3</v>
      </c>
      <c r="D81" s="46">
        <v>3</v>
      </c>
      <c r="E81" s="46">
        <v>2</v>
      </c>
      <c r="F81" s="46">
        <v>3</v>
      </c>
      <c r="G81" s="44">
        <f>SHEET1!$W$33*PO_CO_MAPPING!B81</f>
        <v>2</v>
      </c>
      <c r="H81" s="44">
        <f>SHEET1!$X$33*PO_CO_MAPPING!C81</f>
        <v>6</v>
      </c>
      <c r="I81" s="44">
        <f>SHEET1!$Y$33*PO_CO_MAPPING!D81</f>
        <v>9</v>
      </c>
      <c r="J81" s="44">
        <f>SHEET1!$Z$33*PO_CO_MAPPING!E81</f>
        <v>6</v>
      </c>
      <c r="K81" s="44">
        <f>SHEET1!$AA$33*PO_CO_MAPPING!F81</f>
        <v>6</v>
      </c>
      <c r="L81" s="45">
        <f t="shared" si="12"/>
        <v>5.8</v>
      </c>
    </row>
    <row r="82" spans="1:12" ht="21.75" customHeight="1">
      <c r="A82" s="52" t="s">
        <v>76</v>
      </c>
      <c r="B82" s="46">
        <v>2</v>
      </c>
      <c r="C82" s="46">
        <v>3</v>
      </c>
      <c r="D82" s="46">
        <v>2</v>
      </c>
      <c r="E82" s="46">
        <v>3</v>
      </c>
      <c r="F82" s="46">
        <v>2</v>
      </c>
      <c r="G82" s="44">
        <f>SHEET1!$W$33*PO_CO_MAPPING!B82</f>
        <v>2</v>
      </c>
      <c r="H82" s="44">
        <f>SHEET1!$X$33*PO_CO_MAPPING!C82</f>
        <v>6</v>
      </c>
      <c r="I82" s="44">
        <f>SHEET1!$Y$33*PO_CO_MAPPING!D82</f>
        <v>6</v>
      </c>
      <c r="J82" s="44">
        <f>SHEET1!$Z$33*PO_CO_MAPPING!E82</f>
        <v>9</v>
      </c>
      <c r="K82" s="44">
        <f>SHEET1!$AA$33*PO_CO_MAPPING!F82</f>
        <v>4</v>
      </c>
      <c r="L82" s="45">
        <f t="shared" si="12"/>
        <v>5.4</v>
      </c>
    </row>
    <row r="83" spans="1:12" ht="18.75" customHeight="1">
      <c r="A83" s="52" t="s">
        <v>103</v>
      </c>
      <c r="B83" s="46">
        <v>1</v>
      </c>
      <c r="C83" s="46">
        <v>2</v>
      </c>
      <c r="D83" s="46">
        <v>3</v>
      </c>
      <c r="E83" s="46">
        <v>3</v>
      </c>
      <c r="F83" s="46">
        <v>3</v>
      </c>
      <c r="G83" s="44">
        <f>SHEET1!$W$33*PO_CO_MAPPING!B83</f>
        <v>1</v>
      </c>
      <c r="H83" s="44">
        <f>SHEET1!$X$33*PO_CO_MAPPING!C83</f>
        <v>4</v>
      </c>
      <c r="I83" s="44">
        <f>SHEET1!$Y$33*PO_CO_MAPPING!D83</f>
        <v>9</v>
      </c>
      <c r="J83" s="44">
        <f>SHEET1!$Z$33*PO_CO_MAPPING!E83</f>
        <v>9</v>
      </c>
      <c r="K83" s="44">
        <f>SHEET1!$AA$33*PO_CO_MAPPING!F83</f>
        <v>6</v>
      </c>
      <c r="L83" s="45">
        <f t="shared" si="12"/>
        <v>5.8</v>
      </c>
    </row>
    <row r="84" spans="1:12" ht="23.25" customHeight="1">
      <c r="A84" s="52" t="s">
        <v>104</v>
      </c>
      <c r="B84" s="46">
        <v>1</v>
      </c>
      <c r="C84" s="46">
        <v>2</v>
      </c>
      <c r="D84" s="46">
        <v>2</v>
      </c>
      <c r="E84" s="46">
        <v>3</v>
      </c>
      <c r="F84" s="46">
        <v>3</v>
      </c>
      <c r="G84" s="44">
        <f>SHEET1!$W$33*PO_CO_MAPPING!B84</f>
        <v>1</v>
      </c>
      <c r="H84" s="44">
        <f>SHEET1!$X$33*PO_CO_MAPPING!C84</f>
        <v>4</v>
      </c>
      <c r="I84" s="44">
        <f>SHEET1!$Y$33*PO_CO_MAPPING!D84</f>
        <v>6</v>
      </c>
      <c r="J84" s="44">
        <f>SHEET1!$Z$33*PO_CO_MAPPING!E84</f>
        <v>9</v>
      </c>
      <c r="K84" s="44">
        <f>SHEET1!$AA$33*PO_CO_MAPPING!F84</f>
        <v>6</v>
      </c>
      <c r="L84" s="45">
        <f t="shared" si="12"/>
        <v>5.2</v>
      </c>
    </row>
    <row r="85" spans="1:12">
      <c r="A85" s="52"/>
      <c r="B85" s="34"/>
      <c r="C85" s="34"/>
      <c r="D85" s="34"/>
      <c r="E85" s="34"/>
      <c r="F85" s="34"/>
    </row>
    <row r="86" spans="1:12">
      <c r="A86" s="49" t="s">
        <v>77</v>
      </c>
      <c r="B86" s="34"/>
      <c r="C86" s="34"/>
      <c r="D86" s="34"/>
      <c r="E86" s="34"/>
      <c r="F86" s="34"/>
    </row>
    <row r="87" spans="1:12">
      <c r="A87" s="49" t="s">
        <v>78</v>
      </c>
      <c r="B87" s="34"/>
      <c r="C87" s="34"/>
      <c r="D87" s="34"/>
      <c r="E87" s="34"/>
      <c r="F87" s="34"/>
    </row>
    <row r="88" spans="1:12" ht="30" customHeight="1">
      <c r="A88" s="52" t="s">
        <v>79</v>
      </c>
      <c r="B88" s="46">
        <v>3</v>
      </c>
      <c r="C88" s="46">
        <v>2</v>
      </c>
      <c r="D88" s="46">
        <v>2</v>
      </c>
      <c r="E88" s="46">
        <v>2</v>
      </c>
      <c r="F88" s="46">
        <v>3</v>
      </c>
      <c r="G88" s="44">
        <f>SHEET1!$W$33*PO_CO_MAPPING!B88</f>
        <v>3</v>
      </c>
      <c r="H88" s="44">
        <f>SHEET1!$X$33*PO_CO_MAPPING!C88</f>
        <v>4</v>
      </c>
      <c r="I88" s="44">
        <f>SHEET1!$Y$33*PO_CO_MAPPING!D88</f>
        <v>6</v>
      </c>
      <c r="J88" s="44">
        <f>SHEET1!$Z$33*PO_CO_MAPPING!E88</f>
        <v>6</v>
      </c>
      <c r="K88" s="44">
        <f>SHEET1!$AA$33*PO_CO_MAPPING!F88</f>
        <v>6</v>
      </c>
      <c r="L88" s="45">
        <f t="shared" ref="L88:L92" si="13">AVERAGE(G88:K88)</f>
        <v>5</v>
      </c>
    </row>
    <row r="89" spans="1:12">
      <c r="A89" s="52" t="s">
        <v>80</v>
      </c>
      <c r="B89" s="46">
        <v>3</v>
      </c>
      <c r="C89" s="46">
        <v>3</v>
      </c>
      <c r="D89" s="46">
        <v>2</v>
      </c>
      <c r="E89" s="46">
        <v>2</v>
      </c>
      <c r="F89" s="46">
        <v>2</v>
      </c>
      <c r="G89" s="44">
        <f>SHEET1!$W$33*PO_CO_MAPPING!B89</f>
        <v>3</v>
      </c>
      <c r="H89" s="44">
        <f>SHEET1!$X$33*PO_CO_MAPPING!C89</f>
        <v>6</v>
      </c>
      <c r="I89" s="44">
        <f>SHEET1!$Y$33*PO_CO_MAPPING!D89</f>
        <v>6</v>
      </c>
      <c r="J89" s="44">
        <f>SHEET1!$Z$33*PO_CO_MAPPING!E89</f>
        <v>6</v>
      </c>
      <c r="K89" s="44">
        <f>SHEET1!$AA$33*PO_CO_MAPPING!F89</f>
        <v>4</v>
      </c>
      <c r="L89" s="45">
        <f t="shared" si="13"/>
        <v>5</v>
      </c>
    </row>
    <row r="90" spans="1:12" ht="30" customHeight="1">
      <c r="A90" s="52" t="s">
        <v>81</v>
      </c>
      <c r="B90" s="46">
        <v>2</v>
      </c>
      <c r="C90" s="46">
        <v>3</v>
      </c>
      <c r="D90" s="46">
        <v>2</v>
      </c>
      <c r="E90" s="46">
        <v>3</v>
      </c>
      <c r="F90" s="46">
        <v>3</v>
      </c>
      <c r="G90" s="44">
        <f>SHEET1!$W$33*PO_CO_MAPPING!B90</f>
        <v>2</v>
      </c>
      <c r="H90" s="44">
        <f>SHEET1!$X$33*PO_CO_MAPPING!C90</f>
        <v>6</v>
      </c>
      <c r="I90" s="44">
        <f>SHEET1!$Y$33*PO_CO_MAPPING!D90</f>
        <v>6</v>
      </c>
      <c r="J90" s="44">
        <f>SHEET1!$Z$33*PO_CO_MAPPING!E90</f>
        <v>9</v>
      </c>
      <c r="K90" s="44">
        <f>SHEET1!$AA$33*PO_CO_MAPPING!F90</f>
        <v>6</v>
      </c>
      <c r="L90" s="45">
        <f t="shared" si="13"/>
        <v>5.8</v>
      </c>
    </row>
    <row r="91" spans="1:12">
      <c r="A91" s="52" t="s">
        <v>82</v>
      </c>
      <c r="B91" s="46">
        <v>3</v>
      </c>
      <c r="C91" s="46">
        <v>2</v>
      </c>
      <c r="D91" s="46">
        <v>3</v>
      </c>
      <c r="E91" s="46">
        <v>2</v>
      </c>
      <c r="F91" s="46">
        <v>2</v>
      </c>
      <c r="G91" s="44">
        <f>SHEET1!$W$33*PO_CO_MAPPING!B91</f>
        <v>3</v>
      </c>
      <c r="H91" s="44">
        <f>SHEET1!$X$33*PO_CO_MAPPING!C91</f>
        <v>4</v>
      </c>
      <c r="I91" s="44">
        <f>SHEET1!$Y$33*PO_CO_MAPPING!D91</f>
        <v>9</v>
      </c>
      <c r="J91" s="44">
        <f>SHEET1!$Z$33*PO_CO_MAPPING!E91</f>
        <v>6</v>
      </c>
      <c r="K91" s="44">
        <f>SHEET1!$AA$33*PO_CO_MAPPING!F91</f>
        <v>4</v>
      </c>
      <c r="L91" s="45">
        <f t="shared" si="13"/>
        <v>5.2</v>
      </c>
    </row>
    <row r="92" spans="1:12">
      <c r="A92" s="52" t="s">
        <v>83</v>
      </c>
      <c r="B92" s="46">
        <v>2</v>
      </c>
      <c r="C92" s="46">
        <v>3</v>
      </c>
      <c r="D92" s="46">
        <v>2</v>
      </c>
      <c r="E92" s="46">
        <v>3</v>
      </c>
      <c r="F92" s="46">
        <v>2</v>
      </c>
      <c r="G92" s="44">
        <f>SHEET1!$W$33*PO_CO_MAPPING!B92</f>
        <v>2</v>
      </c>
      <c r="H92" s="44">
        <f>SHEET1!$X$33*PO_CO_MAPPING!C92</f>
        <v>6</v>
      </c>
      <c r="I92" s="44">
        <f>SHEET1!$Y$33*PO_CO_MAPPING!D92</f>
        <v>6</v>
      </c>
      <c r="J92" s="44">
        <f>SHEET1!$Z$33*PO_CO_MAPPING!E92</f>
        <v>9</v>
      </c>
      <c r="K92" s="44">
        <f>SHEET1!$AA$33*PO_CO_MAPPING!F92</f>
        <v>4</v>
      </c>
      <c r="L92" s="45">
        <f t="shared" si="13"/>
        <v>5.4</v>
      </c>
    </row>
    <row r="93" spans="1:12">
      <c r="A93" s="52"/>
      <c r="B93" s="34"/>
      <c r="C93" s="34"/>
      <c r="D93" s="34"/>
      <c r="E93" s="34"/>
      <c r="F93" s="34"/>
    </row>
    <row r="94" spans="1:12">
      <c r="A94" s="49" t="s">
        <v>84</v>
      </c>
      <c r="B94" s="34"/>
      <c r="C94" s="34"/>
      <c r="D94" s="34"/>
      <c r="E94" s="34"/>
      <c r="F94" s="34"/>
    </row>
    <row r="95" spans="1:12">
      <c r="A95" s="52" t="s">
        <v>85</v>
      </c>
      <c r="B95" s="46">
        <v>2</v>
      </c>
      <c r="C95" s="46">
        <v>3</v>
      </c>
      <c r="D95" s="46">
        <v>3</v>
      </c>
      <c r="E95" s="46">
        <v>2</v>
      </c>
      <c r="F95" s="46">
        <v>2</v>
      </c>
      <c r="G95" s="44">
        <f>SHEET1!$W$33*PO_CO_MAPPING!B95</f>
        <v>2</v>
      </c>
      <c r="H95" s="44">
        <f>SHEET1!$X$33*PO_CO_MAPPING!C95</f>
        <v>6</v>
      </c>
      <c r="I95" s="44">
        <f>SHEET1!$Y$33*PO_CO_MAPPING!D95</f>
        <v>9</v>
      </c>
      <c r="J95" s="44">
        <f>SHEET1!$Z$33*PO_CO_MAPPING!E95</f>
        <v>6</v>
      </c>
      <c r="K95" s="44">
        <f>SHEET1!$AA$33*PO_CO_MAPPING!F95</f>
        <v>4</v>
      </c>
      <c r="L95" s="45">
        <f t="shared" ref="L95:L99" si="14">AVERAGE(G95:K95)</f>
        <v>5.4</v>
      </c>
    </row>
    <row r="96" spans="1:12" ht="30" customHeight="1">
      <c r="A96" s="52" t="s">
        <v>105</v>
      </c>
      <c r="B96" s="46">
        <v>3</v>
      </c>
      <c r="C96" s="46">
        <v>3</v>
      </c>
      <c r="D96" s="46">
        <v>3</v>
      </c>
      <c r="E96" s="46">
        <v>2</v>
      </c>
      <c r="F96" s="46">
        <v>1</v>
      </c>
      <c r="G96" s="44">
        <f>SHEET1!$W$33*PO_CO_MAPPING!B96</f>
        <v>3</v>
      </c>
      <c r="H96" s="44">
        <f>SHEET1!$X$33*PO_CO_MAPPING!C96</f>
        <v>6</v>
      </c>
      <c r="I96" s="44">
        <f>SHEET1!$Y$33*PO_CO_MAPPING!D96</f>
        <v>9</v>
      </c>
      <c r="J96" s="44">
        <f>SHEET1!$Z$33*PO_CO_MAPPING!E96</f>
        <v>6</v>
      </c>
      <c r="K96" s="44">
        <f>SHEET1!$AA$33*PO_CO_MAPPING!F96</f>
        <v>2</v>
      </c>
      <c r="L96" s="45">
        <f t="shared" si="14"/>
        <v>5.2</v>
      </c>
    </row>
    <row r="97" spans="1:12" ht="33.75" customHeight="1">
      <c r="A97" s="52" t="s">
        <v>106</v>
      </c>
      <c r="B97" s="46">
        <v>2</v>
      </c>
      <c r="C97" s="46">
        <v>1</v>
      </c>
      <c r="D97" s="46">
        <v>3</v>
      </c>
      <c r="E97" s="46">
        <v>2</v>
      </c>
      <c r="F97" s="46">
        <v>3</v>
      </c>
      <c r="G97" s="44">
        <f>SHEET1!$W$33*PO_CO_MAPPING!B97</f>
        <v>2</v>
      </c>
      <c r="H97" s="44">
        <f>SHEET1!$X$33*PO_CO_MAPPING!C97</f>
        <v>2</v>
      </c>
      <c r="I97" s="44">
        <f>SHEET1!$Y$33*PO_CO_MAPPING!D97</f>
        <v>9</v>
      </c>
      <c r="J97" s="44">
        <f>SHEET1!$Z$33*PO_CO_MAPPING!E97</f>
        <v>6</v>
      </c>
      <c r="K97" s="44">
        <f>SHEET1!$AA$33*PO_CO_MAPPING!F97</f>
        <v>6</v>
      </c>
      <c r="L97" s="45">
        <f t="shared" si="14"/>
        <v>5</v>
      </c>
    </row>
    <row r="98" spans="1:12">
      <c r="A98" s="52" t="s">
        <v>86</v>
      </c>
      <c r="B98" s="46">
        <v>2</v>
      </c>
      <c r="C98" s="46">
        <v>3</v>
      </c>
      <c r="D98" s="46">
        <v>2</v>
      </c>
      <c r="E98" s="46">
        <v>2</v>
      </c>
      <c r="F98" s="46">
        <v>3</v>
      </c>
      <c r="G98" s="44">
        <f>SHEET1!$W$33*PO_CO_MAPPING!B98</f>
        <v>2</v>
      </c>
      <c r="H98" s="44">
        <f>SHEET1!$X$33*PO_CO_MAPPING!C98</f>
        <v>6</v>
      </c>
      <c r="I98" s="44">
        <f>SHEET1!$Y$33*PO_CO_MAPPING!D98</f>
        <v>6</v>
      </c>
      <c r="J98" s="44">
        <f>SHEET1!$Z$33*PO_CO_MAPPING!E98</f>
        <v>6</v>
      </c>
      <c r="K98" s="44">
        <f>SHEET1!$AA$33*PO_CO_MAPPING!F98</f>
        <v>6</v>
      </c>
      <c r="L98" s="45">
        <f t="shared" si="14"/>
        <v>5.2</v>
      </c>
    </row>
    <row r="99" spans="1:12">
      <c r="A99" s="52" t="s">
        <v>87</v>
      </c>
      <c r="B99" s="46">
        <v>2</v>
      </c>
      <c r="C99" s="46">
        <v>1</v>
      </c>
      <c r="D99" s="46">
        <v>3</v>
      </c>
      <c r="E99" s="46">
        <v>3</v>
      </c>
      <c r="F99" s="46">
        <v>3</v>
      </c>
      <c r="G99" s="44">
        <f>SHEET1!$W$33*PO_CO_MAPPING!B99</f>
        <v>2</v>
      </c>
      <c r="H99" s="44">
        <f>SHEET1!$X$33*PO_CO_MAPPING!C99</f>
        <v>2</v>
      </c>
      <c r="I99" s="44">
        <f>SHEET1!$Y$33*PO_CO_MAPPING!D99</f>
        <v>9</v>
      </c>
      <c r="J99" s="44">
        <f>SHEET1!$Z$33*PO_CO_MAPPING!E99</f>
        <v>9</v>
      </c>
      <c r="K99" s="44">
        <f>SHEET1!$AA$33*PO_CO_MAPPING!F99</f>
        <v>6</v>
      </c>
      <c r="L99" s="45">
        <f t="shared" si="14"/>
        <v>5.6</v>
      </c>
    </row>
    <row r="100" spans="1:12">
      <c r="A100" s="49" t="s">
        <v>88</v>
      </c>
      <c r="B100" s="34"/>
      <c r="C100" s="34"/>
      <c r="D100" s="34"/>
      <c r="E100" s="34"/>
      <c r="F100" s="34"/>
    </row>
    <row r="101" spans="1:12">
      <c r="A101" s="52" t="s">
        <v>89</v>
      </c>
      <c r="B101" s="46">
        <v>2</v>
      </c>
      <c r="C101" s="46">
        <v>3</v>
      </c>
      <c r="D101" s="46">
        <v>3</v>
      </c>
      <c r="E101" s="46">
        <v>3</v>
      </c>
      <c r="F101" s="46">
        <v>3</v>
      </c>
      <c r="G101" s="44">
        <f>SHEET1!$W$33*PO_CO_MAPPING!B101</f>
        <v>2</v>
      </c>
      <c r="H101" s="44">
        <f>SHEET1!$X$33*PO_CO_MAPPING!C101</f>
        <v>6</v>
      </c>
      <c r="I101" s="44">
        <f>SHEET1!$Y$33*PO_CO_MAPPING!D101</f>
        <v>9</v>
      </c>
      <c r="J101" s="44">
        <f>SHEET1!$Z$33*PO_CO_MAPPING!E101</f>
        <v>9</v>
      </c>
      <c r="K101" s="44">
        <f>SHEET1!$AA$33*PO_CO_MAPPING!F101</f>
        <v>6</v>
      </c>
      <c r="L101" s="45">
        <f t="shared" ref="L101:L105" si="15">AVERAGE(G101:K101)</f>
        <v>6.4</v>
      </c>
    </row>
    <row r="102" spans="1:12">
      <c r="A102" s="52" t="s">
        <v>90</v>
      </c>
      <c r="B102" s="46">
        <v>3</v>
      </c>
      <c r="C102" s="46">
        <v>2</v>
      </c>
      <c r="D102" s="46">
        <v>3</v>
      </c>
      <c r="E102" s="46">
        <v>3</v>
      </c>
      <c r="F102" s="46">
        <v>3</v>
      </c>
      <c r="G102" s="44">
        <f>SHEET1!$W$33*PO_CO_MAPPING!B102</f>
        <v>3</v>
      </c>
      <c r="H102" s="44">
        <f>SHEET1!$X$33*PO_CO_MAPPING!C102</f>
        <v>4</v>
      </c>
      <c r="I102" s="44">
        <f>SHEET1!$Y$33*PO_CO_MAPPING!D102</f>
        <v>9</v>
      </c>
      <c r="J102" s="44">
        <f>SHEET1!$Z$33*PO_CO_MAPPING!E102</f>
        <v>9</v>
      </c>
      <c r="K102" s="44">
        <f>SHEET1!$AA$33*PO_CO_MAPPING!F102</f>
        <v>6</v>
      </c>
      <c r="L102" s="45">
        <f t="shared" si="15"/>
        <v>6.2</v>
      </c>
    </row>
    <row r="103" spans="1:12" ht="30" customHeight="1">
      <c r="A103" s="52" t="s">
        <v>107</v>
      </c>
      <c r="B103" s="46">
        <v>3</v>
      </c>
      <c r="C103" s="46">
        <v>2</v>
      </c>
      <c r="D103" s="46">
        <v>3</v>
      </c>
      <c r="E103" s="46">
        <v>3</v>
      </c>
      <c r="F103" s="46">
        <v>3</v>
      </c>
      <c r="G103" s="44">
        <f>SHEET1!$W$33*PO_CO_MAPPING!B103</f>
        <v>3</v>
      </c>
      <c r="H103" s="44">
        <f>SHEET1!$X$33*PO_CO_MAPPING!C103</f>
        <v>4</v>
      </c>
      <c r="I103" s="44">
        <f>SHEET1!$Y$33*PO_CO_MAPPING!D103</f>
        <v>9</v>
      </c>
      <c r="J103" s="44">
        <f>SHEET1!$Z$33*PO_CO_MAPPING!E103</f>
        <v>9</v>
      </c>
      <c r="K103" s="44">
        <f>SHEET1!$AA$33*PO_CO_MAPPING!F103</f>
        <v>6</v>
      </c>
      <c r="L103" s="45">
        <f t="shared" si="15"/>
        <v>6.2</v>
      </c>
    </row>
    <row r="104" spans="1:12" ht="30" customHeight="1">
      <c r="A104" s="52" t="s">
        <v>108</v>
      </c>
      <c r="B104" s="46">
        <v>2</v>
      </c>
      <c r="C104" s="46">
        <v>1</v>
      </c>
      <c r="D104" s="46">
        <v>2</v>
      </c>
      <c r="E104" s="46">
        <v>3</v>
      </c>
      <c r="F104" s="46">
        <v>2</v>
      </c>
      <c r="G104" s="44">
        <f>SHEET1!$W$33*PO_CO_MAPPING!B104</f>
        <v>2</v>
      </c>
      <c r="H104" s="44">
        <f>SHEET1!$X$33*PO_CO_MAPPING!C104</f>
        <v>2</v>
      </c>
      <c r="I104" s="44">
        <f>SHEET1!$Y$33*PO_CO_MAPPING!D104</f>
        <v>6</v>
      </c>
      <c r="J104" s="44">
        <f>SHEET1!$Z$33*PO_CO_MAPPING!E104</f>
        <v>9</v>
      </c>
      <c r="K104" s="44">
        <f>SHEET1!$AA$33*PO_CO_MAPPING!F104</f>
        <v>4</v>
      </c>
      <c r="L104" s="45">
        <f t="shared" si="15"/>
        <v>4.5999999999999996</v>
      </c>
    </row>
    <row r="105" spans="1:12" ht="30" customHeight="1">
      <c r="A105" s="52" t="s">
        <v>91</v>
      </c>
      <c r="B105" s="46">
        <v>2</v>
      </c>
      <c r="C105" s="46">
        <v>1</v>
      </c>
      <c r="D105" s="46">
        <v>3</v>
      </c>
      <c r="E105" s="46">
        <v>3</v>
      </c>
      <c r="F105" s="46">
        <v>3</v>
      </c>
      <c r="G105" s="44">
        <f>SHEET1!$W$33*PO_CO_MAPPING!B105</f>
        <v>2</v>
      </c>
      <c r="H105" s="44">
        <f>SHEET1!$X$33*PO_CO_MAPPING!C105</f>
        <v>2</v>
      </c>
      <c r="I105" s="44">
        <f>SHEET1!$Y$33*PO_CO_MAPPING!D105</f>
        <v>9</v>
      </c>
      <c r="J105" s="44">
        <f>SHEET1!$Z$33*PO_CO_MAPPING!E105</f>
        <v>9</v>
      </c>
      <c r="K105" s="44">
        <f>SHEET1!$AA$33*PO_CO_MAPPING!F105</f>
        <v>6</v>
      </c>
      <c r="L105" s="45">
        <f t="shared" si="15"/>
        <v>5.6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B28"/>
  <sheetViews>
    <sheetView tabSelected="1" workbookViewId="0">
      <selection sqref="A1:XFD2"/>
    </sheetView>
  </sheetViews>
  <sheetFormatPr defaultRowHeight="14.4"/>
  <cols>
    <col min="2" max="2" width="128.5546875" customWidth="1"/>
  </cols>
  <sheetData>
    <row r="1" spans="1:2">
      <c r="A1" s="62" t="s">
        <v>0</v>
      </c>
      <c r="B1" s="63" t="s">
        <v>126</v>
      </c>
    </row>
    <row r="2" spans="1:2">
      <c r="A2" s="64"/>
      <c r="B2" s="63" t="s">
        <v>111</v>
      </c>
    </row>
    <row r="3" spans="1:2" ht="15" thickBot="1">
      <c r="A3" s="65"/>
      <c r="B3" s="63" t="s">
        <v>112</v>
      </c>
    </row>
    <row r="4" spans="1:2">
      <c r="A4" s="58" t="s">
        <v>1</v>
      </c>
      <c r="B4" s="59" t="s">
        <v>113</v>
      </c>
    </row>
    <row r="5" spans="1:2">
      <c r="A5" s="60"/>
      <c r="B5" s="59" t="s">
        <v>114</v>
      </c>
    </row>
    <row r="6" spans="1:2">
      <c r="A6" s="60"/>
      <c r="B6" s="59" t="s">
        <v>115</v>
      </c>
    </row>
    <row r="7" spans="1:2" ht="15" thickBot="1">
      <c r="A7" s="61"/>
      <c r="B7" s="59" t="s">
        <v>116</v>
      </c>
    </row>
    <row r="8" spans="1:2">
      <c r="A8" s="62" t="s">
        <v>2</v>
      </c>
      <c r="B8" s="63" t="s">
        <v>117</v>
      </c>
    </row>
    <row r="9" spans="1:2">
      <c r="A9" s="64"/>
      <c r="B9" s="63" t="s">
        <v>118</v>
      </c>
    </row>
    <row r="10" spans="1:2" ht="15" thickBot="1">
      <c r="A10" s="65"/>
      <c r="B10" s="63" t="s">
        <v>119</v>
      </c>
    </row>
    <row r="11" spans="1:2">
      <c r="A11" s="58" t="s">
        <v>3</v>
      </c>
      <c r="B11" s="59" t="s">
        <v>120</v>
      </c>
    </row>
    <row r="12" spans="1:2">
      <c r="A12" s="60"/>
      <c r="B12" s="59" t="s">
        <v>121</v>
      </c>
    </row>
    <row r="13" spans="1:2" ht="15" thickBot="1">
      <c r="A13" s="61"/>
      <c r="B13" s="59" t="s">
        <v>122</v>
      </c>
    </row>
    <row r="14" spans="1:2">
      <c r="A14" s="62" t="s">
        <v>4</v>
      </c>
      <c r="B14" s="63" t="s">
        <v>123</v>
      </c>
    </row>
    <row r="15" spans="1:2">
      <c r="A15" s="64"/>
      <c r="B15" s="63" t="s">
        <v>124</v>
      </c>
    </row>
    <row r="16" spans="1:2" ht="15" thickBot="1">
      <c r="A16" s="65"/>
      <c r="B16" s="63" t="s">
        <v>125</v>
      </c>
    </row>
    <row r="17" spans="1:2">
      <c r="A17" s="17"/>
      <c r="B17" s="57"/>
    </row>
    <row r="18" spans="1:2" ht="17.399999999999999">
      <c r="A18" s="17"/>
      <c r="B18" s="82" t="s">
        <v>133</v>
      </c>
    </row>
    <row r="19" spans="1:2" ht="18">
      <c r="A19" s="17"/>
      <c r="B19" s="83" t="s">
        <v>134</v>
      </c>
    </row>
    <row r="20" spans="1:2" ht="18">
      <c r="A20" s="17"/>
      <c r="B20" s="84" t="s">
        <v>135</v>
      </c>
    </row>
    <row r="21" spans="1:2" ht="18">
      <c r="A21" s="17"/>
      <c r="B21" s="85" t="s">
        <v>136</v>
      </c>
    </row>
    <row r="22" spans="1:2">
      <c r="A22" s="17"/>
      <c r="B22" s="57"/>
    </row>
    <row r="23" spans="1:2">
      <c r="A23" s="17"/>
      <c r="B23" s="57"/>
    </row>
    <row r="24" spans="1:2">
      <c r="A24" s="17"/>
      <c r="B24" s="57"/>
    </row>
    <row r="25" spans="1:2">
      <c r="A25" s="17"/>
      <c r="B25" s="57"/>
    </row>
    <row r="26" spans="1:2">
      <c r="A26" s="17"/>
      <c r="B26" s="57"/>
    </row>
    <row r="27" spans="1:2">
      <c r="A27" s="17"/>
      <c r="B27" s="57"/>
    </row>
    <row r="28" spans="1:2">
      <c r="A28" s="17"/>
      <c r="B28" s="1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PO_CO_MAPPING</vt:lpstr>
      <vt:lpstr>PROGRAM OUTCOME DESCRIPTION</vt:lpstr>
      <vt:lpstr>PO_CO_MAPPING!_GoBack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Hii</cp:lastModifiedBy>
  <dcterms:created xsi:type="dcterms:W3CDTF">2019-07-24T06:00:27Z</dcterms:created>
  <dcterms:modified xsi:type="dcterms:W3CDTF">2020-01-07T09:44:07Z</dcterms:modified>
</cp:coreProperties>
</file>